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Gfx\Desktop\"/>
    </mc:Choice>
  </mc:AlternateContent>
  <xr:revisionPtr revIDLastSave="0" documentId="8_{06A6A5F1-BF8D-4F1F-AF2F-34305C33CEE1}" xr6:coauthVersionLast="36" xr6:coauthVersionMax="36" xr10:uidLastSave="{00000000-0000-0000-0000-000000000000}"/>
  <bookViews>
    <workbookView xWindow="0" yWindow="1515" windowWidth="19440" windowHeight="15120" tabRatio="500" firstSheet="1" activeTab="2" xr2:uid="{00000000-000D-0000-FFFF-FFFF00000000}"/>
  </bookViews>
  <sheets>
    <sheet name="Kapak" sheetId="7" r:id="rId1"/>
    <sheet name="Plan" sheetId="14" r:id="rId2"/>
    <sheet name="2019 Programı" sheetId="11" r:id="rId3"/>
  </sheets>
  <calcPr calcId="179021"/>
</workbook>
</file>

<file path=xl/calcChain.xml><?xml version="1.0" encoding="utf-8"?>
<calcChain xmlns="http://schemas.openxmlformats.org/spreadsheetml/2006/main">
  <c r="X100" i="11" l="1"/>
  <c r="X95" i="11"/>
  <c r="C35" i="11" l="1"/>
  <c r="S10" i="11" l="1"/>
  <c r="X10" i="11" l="1"/>
  <c r="X116" i="11" l="1"/>
  <c r="X94" i="11"/>
  <c r="X91" i="11"/>
  <c r="X62" i="11"/>
  <c r="X39" i="11"/>
  <c r="X37" i="11"/>
  <c r="X36" i="11"/>
  <c r="X29" i="11"/>
  <c r="X25" i="11" l="1"/>
  <c r="X21" i="11"/>
  <c r="X19" i="11"/>
  <c r="X3" i="11" l="1"/>
  <c r="S11" i="11" l="1"/>
  <c r="S3" i="11"/>
  <c r="S96" i="11" l="1"/>
  <c r="S127" i="11"/>
  <c r="S17" i="11"/>
  <c r="Y20" i="14" l="1"/>
  <c r="X20" i="14"/>
  <c r="Y19" i="14"/>
  <c r="X19" i="14"/>
  <c r="Y18" i="14"/>
  <c r="X18" i="14"/>
  <c r="Y17" i="14"/>
  <c r="X17" i="14"/>
  <c r="Y16" i="14"/>
  <c r="X16" i="14"/>
  <c r="Y15" i="14"/>
  <c r="X15" i="14"/>
  <c r="X13" i="14" s="1"/>
  <c r="Y14" i="14"/>
  <c r="X14" i="14"/>
  <c r="Y12" i="14"/>
  <c r="X12" i="14"/>
  <c r="Y11" i="14"/>
  <c r="X11" i="14"/>
  <c r="Y10" i="14"/>
  <c r="X10" i="14"/>
  <c r="Y8" i="14"/>
  <c r="X8" i="14"/>
  <c r="Y7" i="14"/>
  <c r="X7" i="14"/>
  <c r="Y6" i="14"/>
  <c r="X6" i="14"/>
  <c r="Y5" i="14"/>
  <c r="X5" i="14"/>
  <c r="Y4" i="14"/>
  <c r="X4" i="14"/>
  <c r="Y3" i="14"/>
  <c r="X3" i="14"/>
  <c r="X2" i="14" s="1"/>
  <c r="V20" i="14"/>
  <c r="U20" i="14"/>
  <c r="V19" i="14"/>
  <c r="U19" i="14"/>
  <c r="V18" i="14"/>
  <c r="U18" i="14"/>
  <c r="V17" i="14"/>
  <c r="U17" i="14"/>
  <c r="V16" i="14"/>
  <c r="U16" i="14"/>
  <c r="V15" i="14"/>
  <c r="U15" i="14"/>
  <c r="U13" i="14" s="1"/>
  <c r="V14" i="14"/>
  <c r="U14" i="14"/>
  <c r="V12" i="14"/>
  <c r="U12" i="14"/>
  <c r="V11" i="14"/>
  <c r="U11" i="14"/>
  <c r="V10" i="14"/>
  <c r="U10" i="14"/>
  <c r="V8" i="14"/>
  <c r="U8" i="14"/>
  <c r="V7" i="14"/>
  <c r="U7" i="14"/>
  <c r="V6" i="14"/>
  <c r="U6" i="14"/>
  <c r="V5" i="14"/>
  <c r="U5" i="14"/>
  <c r="V4" i="14"/>
  <c r="U4" i="14"/>
  <c r="V3" i="14"/>
  <c r="U3" i="14"/>
  <c r="U2" i="14" s="1"/>
  <c r="S20" i="14"/>
  <c r="R20" i="14"/>
  <c r="S19" i="14"/>
  <c r="R19" i="14"/>
  <c r="S18" i="14"/>
  <c r="R18" i="14"/>
  <c r="S17" i="14"/>
  <c r="R17" i="14"/>
  <c r="S16" i="14"/>
  <c r="R16" i="14"/>
  <c r="S15" i="14"/>
  <c r="R15" i="14"/>
  <c r="S14" i="14"/>
  <c r="R14" i="14"/>
  <c r="S12" i="14"/>
  <c r="R12" i="14"/>
  <c r="S11" i="14"/>
  <c r="R11" i="14"/>
  <c r="S10" i="14"/>
  <c r="R10" i="14"/>
  <c r="S8" i="14"/>
  <c r="R8" i="14"/>
  <c r="S7" i="14"/>
  <c r="R7" i="14"/>
  <c r="S6" i="14"/>
  <c r="R6" i="14"/>
  <c r="S5" i="14"/>
  <c r="R5" i="14"/>
  <c r="S4" i="14"/>
  <c r="R4" i="14"/>
  <c r="S3" i="14"/>
  <c r="R3" i="14"/>
  <c r="R2" i="14" s="1"/>
  <c r="P20" i="14"/>
  <c r="O19" i="14"/>
  <c r="P18" i="14"/>
  <c r="O18" i="14"/>
  <c r="P17" i="14"/>
  <c r="O17" i="14"/>
  <c r="P16" i="14"/>
  <c r="O16" i="14"/>
  <c r="P15" i="14"/>
  <c r="O15" i="14"/>
  <c r="P14" i="14"/>
  <c r="O14" i="14"/>
  <c r="P12" i="14"/>
  <c r="O12" i="14"/>
  <c r="P11" i="14"/>
  <c r="O11" i="14"/>
  <c r="P10" i="14"/>
  <c r="O10" i="14"/>
  <c r="P8" i="14"/>
  <c r="O8" i="14"/>
  <c r="P7" i="14"/>
  <c r="O7" i="14"/>
  <c r="P6" i="14"/>
  <c r="O6" i="14"/>
  <c r="P5" i="14"/>
  <c r="O5" i="14"/>
  <c r="P4" i="14"/>
  <c r="O4" i="14"/>
  <c r="O3" i="14"/>
  <c r="Y13" i="14"/>
  <c r="Y9" i="14"/>
  <c r="X9" i="14"/>
  <c r="Y2" i="14"/>
  <c r="V13" i="14"/>
  <c r="V21" i="14" s="1"/>
  <c r="U9" i="14"/>
  <c r="V9" i="14"/>
  <c r="V2" i="14"/>
  <c r="S13" i="14"/>
  <c r="R9" i="14"/>
  <c r="S9" i="14"/>
  <c r="S2" i="14"/>
  <c r="C46" i="11"/>
  <c r="C57" i="11"/>
  <c r="X56" i="11"/>
  <c r="S56" i="11"/>
  <c r="X55" i="11"/>
  <c r="S55" i="11"/>
  <c r="X54" i="11"/>
  <c r="S54" i="11"/>
  <c r="X53" i="11"/>
  <c r="S53" i="11"/>
  <c r="X52" i="11"/>
  <c r="S52" i="11"/>
  <c r="X51" i="11"/>
  <c r="S51" i="11"/>
  <c r="X50" i="11"/>
  <c r="S50" i="11"/>
  <c r="X49" i="11"/>
  <c r="S49" i="11"/>
  <c r="S48" i="11"/>
  <c r="X47" i="11"/>
  <c r="S47" i="11"/>
  <c r="AB46" i="11"/>
  <c r="M7" i="14" s="1"/>
  <c r="AA46" i="11"/>
  <c r="L7" i="14" s="1"/>
  <c r="X45" i="11"/>
  <c r="S45" i="11"/>
  <c r="X44" i="11"/>
  <c r="S44" i="11"/>
  <c r="X43" i="11"/>
  <c r="S43" i="11"/>
  <c r="X42" i="11"/>
  <c r="S42" i="11"/>
  <c r="X41" i="11"/>
  <c r="X40" i="11"/>
  <c r="AB35" i="11"/>
  <c r="M6" i="14" s="1"/>
  <c r="AA35" i="11"/>
  <c r="L6" i="14" s="1"/>
  <c r="R13" i="14" l="1"/>
  <c r="O20" i="14"/>
  <c r="P9" i="14"/>
  <c r="P19" i="14"/>
  <c r="P13" i="14" s="1"/>
  <c r="O9" i="14"/>
  <c r="O13" i="14"/>
  <c r="O2" i="14"/>
  <c r="P3" i="14"/>
  <c r="P2" i="14" s="1"/>
  <c r="S21" i="14"/>
  <c r="X21" i="14"/>
  <c r="X23" i="14" s="1"/>
  <c r="Y21" i="14"/>
  <c r="U21" i="14"/>
  <c r="U23" i="14" s="1"/>
  <c r="R21" i="14"/>
  <c r="R23" i="14" s="1"/>
  <c r="O21" i="14" l="1"/>
  <c r="P21" i="14"/>
  <c r="C170" i="11"/>
  <c r="X180" i="11"/>
  <c r="S180" i="11"/>
  <c r="X179" i="11"/>
  <c r="S179" i="11"/>
  <c r="X178" i="11"/>
  <c r="S178" i="11"/>
  <c r="X177" i="11"/>
  <c r="S177" i="11"/>
  <c r="X176" i="11"/>
  <c r="S176" i="11"/>
  <c r="X175" i="11"/>
  <c r="S175" i="11"/>
  <c r="X174" i="11"/>
  <c r="S174" i="11"/>
  <c r="X173" i="11"/>
  <c r="S173" i="11"/>
  <c r="X172" i="11"/>
  <c r="S172" i="11"/>
  <c r="X171" i="11"/>
  <c r="S171" i="11"/>
  <c r="AB170" i="11"/>
  <c r="AA170" i="11"/>
  <c r="O23" i="14" l="1"/>
  <c r="X169" i="11"/>
  <c r="S169" i="11"/>
  <c r="X168" i="11"/>
  <c r="S168" i="11"/>
  <c r="X167" i="11"/>
  <c r="S167" i="11"/>
  <c r="X166" i="11"/>
  <c r="S166" i="11"/>
  <c r="X165" i="11"/>
  <c r="S165" i="11"/>
  <c r="X164" i="11"/>
  <c r="S164" i="11"/>
  <c r="X163" i="11"/>
  <c r="S163" i="11"/>
  <c r="X162" i="11"/>
  <c r="S162" i="11"/>
  <c r="X161" i="11"/>
  <c r="S161" i="11"/>
  <c r="X160" i="11"/>
  <c r="S160" i="11"/>
  <c r="AB159" i="11"/>
  <c r="AA159" i="11"/>
  <c r="C159" i="11"/>
  <c r="X158" i="11"/>
  <c r="S158" i="11"/>
  <c r="X157" i="11"/>
  <c r="S157" i="11"/>
  <c r="X156" i="11"/>
  <c r="S156" i="11"/>
  <c r="X155" i="11"/>
  <c r="S155" i="11"/>
  <c r="X154" i="11"/>
  <c r="S154" i="11"/>
  <c r="X153" i="11"/>
  <c r="S153" i="11"/>
  <c r="X152" i="11"/>
  <c r="S152" i="11"/>
  <c r="X151" i="11"/>
  <c r="X150" i="11"/>
  <c r="X149" i="11"/>
  <c r="AB148" i="11"/>
  <c r="AA148" i="11"/>
  <c r="C148" i="11"/>
  <c r="X147" i="11"/>
  <c r="S147" i="11"/>
  <c r="X146" i="11"/>
  <c r="S146" i="11"/>
  <c r="X145" i="11"/>
  <c r="S145" i="11"/>
  <c r="X144" i="11"/>
  <c r="S144" i="11"/>
  <c r="X143" i="11"/>
  <c r="S143" i="11"/>
  <c r="X142" i="11"/>
  <c r="S142" i="11"/>
  <c r="X141" i="11"/>
  <c r="S141" i="11"/>
  <c r="X140" i="11"/>
  <c r="S140" i="11"/>
  <c r="X138" i="11"/>
  <c r="AB137" i="11"/>
  <c r="AA137" i="11"/>
  <c r="C137" i="11"/>
  <c r="X136" i="11"/>
  <c r="S136" i="11"/>
  <c r="X135" i="11"/>
  <c r="S135" i="11"/>
  <c r="X134" i="11"/>
  <c r="S134" i="11"/>
  <c r="X133" i="11"/>
  <c r="S133" i="11"/>
  <c r="X132" i="11"/>
  <c r="S132" i="11"/>
  <c r="X131" i="11"/>
  <c r="S131" i="11"/>
  <c r="X130" i="11"/>
  <c r="S130" i="11"/>
  <c r="X129" i="11"/>
  <c r="S129" i="11"/>
  <c r="X128" i="11"/>
  <c r="X127" i="11"/>
  <c r="AB126" i="11"/>
  <c r="AA126" i="11"/>
  <c r="C126" i="11"/>
  <c r="X125" i="11"/>
  <c r="S125" i="11"/>
  <c r="X124" i="11"/>
  <c r="S124" i="11"/>
  <c r="X123" i="11"/>
  <c r="S123" i="11"/>
  <c r="X122" i="11"/>
  <c r="S122" i="11"/>
  <c r="X121" i="11"/>
  <c r="S121" i="11"/>
  <c r="X120" i="11"/>
  <c r="S120" i="11"/>
  <c r="X119" i="11"/>
  <c r="S119" i="11"/>
  <c r="X118" i="11"/>
  <c r="S118" i="11"/>
  <c r="X117" i="11"/>
  <c r="S117" i="11"/>
  <c r="S116" i="11"/>
  <c r="AB115" i="11"/>
  <c r="AA115" i="11"/>
  <c r="C115" i="11"/>
  <c r="X114" i="11"/>
  <c r="S114" i="11"/>
  <c r="X113" i="11"/>
  <c r="S113" i="11"/>
  <c r="X112" i="11"/>
  <c r="S112" i="11"/>
  <c r="X111" i="11"/>
  <c r="S111" i="11"/>
  <c r="X110" i="11"/>
  <c r="S110" i="11"/>
  <c r="X109" i="11"/>
  <c r="S109" i="11"/>
  <c r="X108" i="11"/>
  <c r="S108" i="11"/>
  <c r="X107" i="11"/>
  <c r="S107" i="11"/>
  <c r="X106" i="11"/>
  <c r="S106" i="11"/>
  <c r="X105" i="11"/>
  <c r="S105" i="11"/>
  <c r="X104" i="11"/>
  <c r="S104" i="11"/>
  <c r="X103" i="11"/>
  <c r="S103" i="11"/>
  <c r="X102" i="11"/>
  <c r="S102" i="11"/>
  <c r="X101" i="11"/>
  <c r="S101" i="11"/>
  <c r="X99" i="11"/>
  <c r="S99" i="11"/>
  <c r="AB98" i="11"/>
  <c r="AA98" i="11"/>
  <c r="C98" i="11"/>
  <c r="A98" i="11"/>
  <c r="X96" i="11"/>
  <c r="X93" i="11"/>
  <c r="X92" i="11"/>
  <c r="AB90" i="11"/>
  <c r="AA90" i="11"/>
  <c r="C90" i="11"/>
  <c r="X89" i="11"/>
  <c r="S89" i="11"/>
  <c r="X88" i="11"/>
  <c r="S88" i="11"/>
  <c r="X87" i="11"/>
  <c r="S87" i="11"/>
  <c r="X86" i="11"/>
  <c r="S86" i="11"/>
  <c r="X85" i="11"/>
  <c r="S85" i="11"/>
  <c r="X84" i="11"/>
  <c r="S84" i="11"/>
  <c r="X83" i="11"/>
  <c r="S83" i="11"/>
  <c r="X82" i="11"/>
  <c r="S82" i="11"/>
  <c r="X81" i="11"/>
  <c r="S81" i="11"/>
  <c r="X80" i="11"/>
  <c r="S80" i="11"/>
  <c r="AB79" i="11"/>
  <c r="AA79" i="11"/>
  <c r="C79" i="11"/>
  <c r="X78" i="11"/>
  <c r="S78" i="11"/>
  <c r="X77" i="11"/>
  <c r="S77" i="11"/>
  <c r="X76" i="11"/>
  <c r="S76" i="11"/>
  <c r="X75" i="11"/>
  <c r="S75" i="11"/>
  <c r="X74" i="11"/>
  <c r="S74" i="11"/>
  <c r="X73" i="11"/>
  <c r="S73" i="11"/>
  <c r="X72" i="11"/>
  <c r="S72" i="11"/>
  <c r="X71" i="11"/>
  <c r="S71" i="11"/>
  <c r="X70" i="11"/>
  <c r="X69" i="11"/>
  <c r="AB68" i="11"/>
  <c r="AA68" i="11"/>
  <c r="C68" i="11"/>
  <c r="A68" i="11"/>
  <c r="X67" i="11"/>
  <c r="S67" i="11"/>
  <c r="X66" i="11"/>
  <c r="S66" i="11"/>
  <c r="X65" i="11"/>
  <c r="S65" i="11"/>
  <c r="X64" i="11"/>
  <c r="X63" i="11"/>
  <c r="S63" i="11"/>
  <c r="S62" i="11"/>
  <c r="X61" i="11"/>
  <c r="S61" i="11"/>
  <c r="S60" i="11"/>
  <c r="X59" i="11"/>
  <c r="S59" i="11"/>
  <c r="X58" i="11"/>
  <c r="S58" i="11"/>
  <c r="AB57" i="11"/>
  <c r="AA57" i="11"/>
  <c r="X34" i="11"/>
  <c r="S34" i="11"/>
  <c r="X33" i="11"/>
  <c r="S33" i="11"/>
  <c r="X32" i="11"/>
  <c r="S32" i="11"/>
  <c r="X31" i="11"/>
  <c r="S31" i="11"/>
  <c r="X30" i="11"/>
  <c r="S29" i="11"/>
  <c r="X28" i="11"/>
  <c r="X27" i="11"/>
  <c r="S27" i="11"/>
  <c r="X26" i="11"/>
  <c r="S26" i="11"/>
  <c r="S25" i="11"/>
  <c r="AB24" i="11"/>
  <c r="AA24" i="11"/>
  <c r="C24" i="11"/>
  <c r="X23" i="11"/>
  <c r="S23" i="11"/>
  <c r="X22" i="11"/>
  <c r="S22" i="11"/>
  <c r="X20" i="11"/>
  <c r="S20" i="11"/>
  <c r="S19" i="11"/>
  <c r="X18" i="11"/>
  <c r="S18" i="11"/>
  <c r="X17" i="11"/>
  <c r="X16" i="11"/>
  <c r="S16" i="11"/>
  <c r="X15" i="11"/>
  <c r="S15" i="11"/>
  <c r="AB14" i="11"/>
  <c r="AA14" i="11"/>
  <c r="C14" i="11"/>
  <c r="X13" i="11"/>
  <c r="S13" i="11"/>
  <c r="X12" i="11"/>
  <c r="S12" i="11"/>
  <c r="X11" i="11"/>
  <c r="X9" i="11"/>
  <c r="S9" i="11"/>
  <c r="S8" i="11"/>
  <c r="X7" i="11"/>
  <c r="S7" i="11"/>
  <c r="X6" i="11"/>
  <c r="S6" i="11"/>
  <c r="X5" i="11"/>
  <c r="S5" i="11"/>
  <c r="X4" i="11"/>
  <c r="S4" i="11"/>
  <c r="AB2" i="11"/>
  <c r="AA2" i="11"/>
  <c r="C2" i="11"/>
  <c r="A2" i="11"/>
  <c r="L15" i="14" l="1"/>
  <c r="L4" i="14"/>
  <c r="M5" i="14"/>
  <c r="L12" i="14"/>
  <c r="L14" i="14"/>
  <c r="M15" i="14"/>
  <c r="L18" i="14"/>
  <c r="M20" i="14"/>
  <c r="M8" i="14"/>
  <c r="M10" i="14"/>
  <c r="M16" i="14"/>
  <c r="L20" i="14"/>
  <c r="L3" i="14"/>
  <c r="M4" i="14"/>
  <c r="M12" i="14"/>
  <c r="M14" i="14"/>
  <c r="L17" i="14"/>
  <c r="M18" i="14"/>
  <c r="L11" i="14"/>
  <c r="L5" i="14"/>
  <c r="L8" i="14"/>
  <c r="L10" i="14"/>
  <c r="M11" i="14"/>
  <c r="L16" i="14"/>
  <c r="M17" i="14"/>
  <c r="AB182" i="11"/>
  <c r="L19" i="14"/>
  <c r="AA182" i="11"/>
  <c r="M3" i="14"/>
  <c r="M19" i="14"/>
  <c r="M9" i="14" l="1"/>
  <c r="M2" i="14"/>
  <c r="L13" i="14"/>
  <c r="L9" i="14"/>
  <c r="M13" i="14"/>
  <c r="L2" i="14"/>
  <c r="M21" i="14" l="1"/>
  <c r="L21" i="14"/>
  <c r="L23" i="14" l="1"/>
  <c r="L26" i="14"/>
  <c r="M28" i="14"/>
  <c r="L30" i="14" l="1"/>
</calcChain>
</file>

<file path=xl/sharedStrings.xml><?xml version="1.0" encoding="utf-8"?>
<sst xmlns="http://schemas.openxmlformats.org/spreadsheetml/2006/main" count="785" uniqueCount="360">
  <si>
    <t>Sorumlusu</t>
  </si>
  <si>
    <t>Açıklama</t>
  </si>
  <si>
    <t>X</t>
  </si>
  <si>
    <t>Hedef/Faaliyetler</t>
  </si>
  <si>
    <t>Sorumlu</t>
  </si>
  <si>
    <t>Bütçe faslı</t>
  </si>
  <si>
    <t>Sonuç</t>
  </si>
  <si>
    <t>Hed.</t>
  </si>
  <si>
    <t>Ger.</t>
  </si>
  <si>
    <t>T. Maliyet</t>
  </si>
  <si>
    <t>G. Maliyet</t>
  </si>
  <si>
    <t>Ger. Oran</t>
  </si>
  <si>
    <t>Top. Tah. Maliyet</t>
  </si>
  <si>
    <t>Top. Ger. Maliyet</t>
  </si>
  <si>
    <t>2019
Ger. Maliyet</t>
  </si>
  <si>
    <t>2019
Tah. Maliyet</t>
  </si>
  <si>
    <t>2020
Tah. Maliyet</t>
  </si>
  <si>
    <t>2021
Tah. Maliyet</t>
  </si>
  <si>
    <t>2021
Ger. Maliyet</t>
  </si>
  <si>
    <t>Toplam Yıllık Maliyetler</t>
  </si>
  <si>
    <t>Başarı Göstergesi/Kanıt</t>
  </si>
  <si>
    <t>F 1.1.1</t>
  </si>
  <si>
    <t>F 1.1.2</t>
  </si>
  <si>
    <t>F 1.1.3</t>
  </si>
  <si>
    <t>F 1.1.4</t>
  </si>
  <si>
    <t>F 1.1.5</t>
  </si>
  <si>
    <t>F 1.1.6</t>
  </si>
  <si>
    <t>F 1.1.7</t>
  </si>
  <si>
    <t>F 1.1.8</t>
  </si>
  <si>
    <t>F 1.1.9</t>
  </si>
  <si>
    <t>F 1.1.10</t>
  </si>
  <si>
    <t>F 1.2.1</t>
  </si>
  <si>
    <t>F 1.2.2</t>
  </si>
  <si>
    <t>F 1.2.3</t>
  </si>
  <si>
    <t>F 1.2.4</t>
  </si>
  <si>
    <t>F 1.2.5</t>
  </si>
  <si>
    <t>F 1.2.6</t>
  </si>
  <si>
    <t>F 1.2.7</t>
  </si>
  <si>
    <t>F 1.2.9</t>
  </si>
  <si>
    <t>F 1.2.10</t>
  </si>
  <si>
    <t>F 1.3.1</t>
  </si>
  <si>
    <t>F 1.3.2</t>
  </si>
  <si>
    <t>F 1.3.3</t>
  </si>
  <si>
    <t>F 1.3.4</t>
  </si>
  <si>
    <t>F 1.3.5</t>
  </si>
  <si>
    <t>F 1.3.6</t>
  </si>
  <si>
    <t>F 1.3.7</t>
  </si>
  <si>
    <t>F 1.3.8</t>
  </si>
  <si>
    <t>F 1.3.9</t>
  </si>
  <si>
    <t>F 1.3.10</t>
  </si>
  <si>
    <t>F 2.1.1</t>
  </si>
  <si>
    <t>F 2.1.2</t>
  </si>
  <si>
    <t>F 2.1.3</t>
  </si>
  <si>
    <t>F 2.1.4</t>
  </si>
  <si>
    <t>F 2.1.5</t>
  </si>
  <si>
    <t>F 2.1.6</t>
  </si>
  <si>
    <t>F 2.1.7</t>
  </si>
  <si>
    <t>F 2.1.8</t>
  </si>
  <si>
    <t>F 2.1.9</t>
  </si>
  <si>
    <t>F 2.1.10</t>
  </si>
  <si>
    <t>F 2.2.1</t>
  </si>
  <si>
    <t>F 2.2.2</t>
  </si>
  <si>
    <t>F 2.2.3</t>
  </si>
  <si>
    <t>F 2.2.4</t>
  </si>
  <si>
    <t>F 2.2.5</t>
  </si>
  <si>
    <t>F 2.2.6</t>
  </si>
  <si>
    <t>F 2.2.7</t>
  </si>
  <si>
    <t>F 2.2.8</t>
  </si>
  <si>
    <t>F 2.2.9</t>
  </si>
  <si>
    <t>F 2.2.10</t>
  </si>
  <si>
    <t>F 2.3.1</t>
  </si>
  <si>
    <t>F 2.3.3</t>
  </si>
  <si>
    <t>F 2.3.4</t>
  </si>
  <si>
    <t>F 2.3.5</t>
  </si>
  <si>
    <t>F 2.3.6</t>
  </si>
  <si>
    <t>F 2.3.7</t>
  </si>
  <si>
    <t>F 2.3.9</t>
  </si>
  <si>
    <t>F 3.2.1</t>
  </si>
  <si>
    <t>F 3.2.2</t>
  </si>
  <si>
    <t>F 3.2.3</t>
  </si>
  <si>
    <t>F 3.2.4</t>
  </si>
  <si>
    <t>F 3.2.5</t>
  </si>
  <si>
    <t>F 3.2.6</t>
  </si>
  <si>
    <t>F 3.2.7</t>
  </si>
  <si>
    <t>F 3.2.8</t>
  </si>
  <si>
    <t>F 3.2.9</t>
  </si>
  <si>
    <t>F 3.2.10</t>
  </si>
  <si>
    <t>F 3.3.1</t>
  </si>
  <si>
    <t>F 3.3.2</t>
  </si>
  <si>
    <t>F 3.3.3</t>
  </si>
  <si>
    <t>F 3.3.4</t>
  </si>
  <si>
    <t>F 3.3.5</t>
  </si>
  <si>
    <t>F 3.3.6</t>
  </si>
  <si>
    <t>F 3.3.7</t>
  </si>
  <si>
    <t>F 3.3.8</t>
  </si>
  <si>
    <t>F 3.3.9</t>
  </si>
  <si>
    <t>F 3.3.10</t>
  </si>
  <si>
    <t>F 3.4.1</t>
  </si>
  <si>
    <t>F 3.4.2</t>
  </si>
  <si>
    <t>F 3.4.3</t>
  </si>
  <si>
    <t>F 3.4.4</t>
  </si>
  <si>
    <t>F 3.4.5</t>
  </si>
  <si>
    <t>F 3.4.6</t>
  </si>
  <si>
    <t>F 3.4.7</t>
  </si>
  <si>
    <t>F 3.4.8</t>
  </si>
  <si>
    <t>F 3.4.9</t>
  </si>
  <si>
    <t>F 3.4.10</t>
  </si>
  <si>
    <t>F 3.5.1</t>
  </si>
  <si>
    <t>F 3.5.2</t>
  </si>
  <si>
    <t>F 3.5.3</t>
  </si>
  <si>
    <t>F 3.5.4</t>
  </si>
  <si>
    <t>F 3.5.5</t>
  </si>
  <si>
    <t>F 3.5.6</t>
  </si>
  <si>
    <t>F 3.5.7</t>
  </si>
  <si>
    <t>F 3.5.8</t>
  </si>
  <si>
    <t>F 3.5.9</t>
  </si>
  <si>
    <t>F 3.5.10</t>
  </si>
  <si>
    <t>F 3.6.1</t>
  </si>
  <si>
    <t>F 3.6.2</t>
  </si>
  <si>
    <t>F 3.6.3</t>
  </si>
  <si>
    <t>F 3.6.4</t>
  </si>
  <si>
    <t>F 3.6.5</t>
  </si>
  <si>
    <t>F 3.6.6</t>
  </si>
  <si>
    <t>F 3.6.7</t>
  </si>
  <si>
    <t>F 3.6.8</t>
  </si>
  <si>
    <t>F 3.6.9</t>
  </si>
  <si>
    <t>F 3.6.10</t>
  </si>
  <si>
    <t>2020
Ger. Maliyet</t>
  </si>
  <si>
    <t>Stratejiler</t>
  </si>
  <si>
    <t>F 3.1.1</t>
  </si>
  <si>
    <t>F 3.1.2</t>
  </si>
  <si>
    <t>F 3.1.3</t>
  </si>
  <si>
    <t>F 3.1.4</t>
  </si>
  <si>
    <t>F 3.1.5</t>
  </si>
  <si>
    <t>F 3.1.6</t>
  </si>
  <si>
    <t>F 3.1.7</t>
  </si>
  <si>
    <t>F 3.1.8</t>
  </si>
  <si>
    <t>F 3.1.9</t>
  </si>
  <si>
    <t>F 3.1.10</t>
  </si>
  <si>
    <t>F 3.1.11</t>
  </si>
  <si>
    <t>F 3.1.12</t>
  </si>
  <si>
    <t>Tah. Mali. Gen. Toplamı</t>
  </si>
  <si>
    <t>Ger. Mali. Gen. Toplamı</t>
  </si>
  <si>
    <t>2022
Tah. Maliyet</t>
  </si>
  <si>
    <t>2022
Ger. Maliyet</t>
  </si>
  <si>
    <t>2023
Tah. Maliyet</t>
  </si>
  <si>
    <t>2023
Ger. Maliyet</t>
  </si>
  <si>
    <t>F 3.1.13</t>
  </si>
  <si>
    <t>F 3.1.14</t>
  </si>
  <si>
    <t>F 3.1.15</t>
  </si>
  <si>
    <t>F 3.1.16</t>
  </si>
  <si>
    <t>F 1.4.1</t>
  </si>
  <si>
    <t>F 1.4.2</t>
  </si>
  <si>
    <t>F 1.4.3</t>
  </si>
  <si>
    <t>F 1.4.4</t>
  </si>
  <si>
    <t>F 1.4.5</t>
  </si>
  <si>
    <t>F 1.4.6</t>
  </si>
  <si>
    <t>F 1.4.7</t>
  </si>
  <si>
    <t>F 1.4.8</t>
  </si>
  <si>
    <t>F 1.4.9</t>
  </si>
  <si>
    <t>F 1.4.10</t>
  </si>
  <si>
    <t>F 3.7.1</t>
  </si>
  <si>
    <t>F 3.7.2</t>
  </si>
  <si>
    <t>F 3.7.3</t>
  </si>
  <si>
    <t>F 3.7.4</t>
  </si>
  <si>
    <t>F 3.7.5</t>
  </si>
  <si>
    <t>F 3.7.6</t>
  </si>
  <si>
    <t>F 3.7.7</t>
  </si>
  <si>
    <t>F 3.7.8</t>
  </si>
  <si>
    <t>F 3.7.9</t>
  </si>
  <si>
    <t>F 3.7.10</t>
  </si>
  <si>
    <t>O</t>
  </si>
  <si>
    <t>Ş</t>
  </si>
  <si>
    <t>M</t>
  </si>
  <si>
    <t>N</t>
  </si>
  <si>
    <t>H</t>
  </si>
  <si>
    <t>T</t>
  </si>
  <si>
    <t>A</t>
  </si>
  <si>
    <t>E</t>
  </si>
  <si>
    <t>K</t>
  </si>
  <si>
    <t>BURDUR TİCARET VE  SANAYİ ODASI
2019-2023 STRATEJİK PLANI
YILLIK PROGRAM
YILLIK İŞ PLANLARI</t>
  </si>
  <si>
    <t>Stratejik Amaç 1. Kurumsal Yeterlilik.</t>
  </si>
  <si>
    <t>Stratejik Amaç 2. Hizmetlerde Verimlilik.</t>
  </si>
  <si>
    <t>Stratejik Amaç 3. Burdur’a Katma Değer Yaratmak.</t>
  </si>
  <si>
    <t>Hedef 1.2. İnsan Kaynakları Etkin Biçimde Yönetilecektir.</t>
  </si>
  <si>
    <t>Hedef 1.3. Odayı vizyonuna taşıyacak etkin programlar oluşturulacaktır.</t>
  </si>
  <si>
    <t>Hedef 1.4. Odanın tanıtımı etkin biçimde yapılacaktır.</t>
  </si>
  <si>
    <t>Hedef 1.5. Odanın Bilişim teknolojileri altyapısı geliştirilecektir.</t>
  </si>
  <si>
    <t>Hedef 1.6. Üye ilişkilerini etkin biçimde yönetilecektir.</t>
  </si>
  <si>
    <t>Hedef 2.1. İletişim Ağı hizmetleri geliştirilecektir.</t>
  </si>
  <si>
    <t>Hedef 2.2. Bilgi, Danışmanlık ve Destek hizmetleri geliştirilecektir.</t>
  </si>
  <si>
    <t>Hedef 2.3. İş Geliştirme ve Eğitim hizmetleri geliştirilecektir.</t>
  </si>
  <si>
    <t>Hedef 3.1. Süt sektörünün geliştirilmesi sağlanacaktır.</t>
  </si>
  <si>
    <t>Hedef 3.2. Burdur’daki İşgücünün nitelikli hale getirilmesi sağlanacaktır.</t>
  </si>
  <si>
    <t>Hedef 3.3. Burdur’da ortaklık kültürünün geliştirilmesi sağlanacaktır.</t>
  </si>
  <si>
    <t>Hedef 3.4. Burdur’un ihracat kapasitesi artırılacaktır.</t>
  </si>
  <si>
    <t>Hedef 3.5. Burdur’un tanıtımı daha etkili biçimde yapılması sağlanacaktır.</t>
  </si>
  <si>
    <t>F 1.5.1</t>
  </si>
  <si>
    <t>F 1.5.2</t>
  </si>
  <si>
    <t>F 1.5.3</t>
  </si>
  <si>
    <t>F 1.5.4</t>
  </si>
  <si>
    <t>F 1.5.5</t>
  </si>
  <si>
    <t>F 1.5.6</t>
  </si>
  <si>
    <t>F 1.5.7</t>
  </si>
  <si>
    <t>F 1.5.8</t>
  </si>
  <si>
    <t>F 1.5.9</t>
  </si>
  <si>
    <t>F 1.5.10</t>
  </si>
  <si>
    <t>F 1.6.1</t>
  </si>
  <si>
    <t>F 1.6.2</t>
  </si>
  <si>
    <t>F 1.6.3</t>
  </si>
  <si>
    <t>F 1.6.4</t>
  </si>
  <si>
    <t>F 1.6.5</t>
  </si>
  <si>
    <t>F 1.6.6</t>
  </si>
  <si>
    <t>F 1.6.7</t>
  </si>
  <si>
    <t>F 1.6.8</t>
  </si>
  <si>
    <t>F 1.6.9</t>
  </si>
  <si>
    <t>F 1.6.10</t>
  </si>
  <si>
    <t>Yıllık Gerçekleşme Oranları</t>
  </si>
  <si>
    <t>Genel Gerçekleşme Oranı</t>
  </si>
  <si>
    <t>Yöneticilere Kurumsal Yönetişim İlkeleri ve Kurumsallaşma eğitimlerinin verilmesi</t>
  </si>
  <si>
    <t>Vizyon ve Stratejilerin incelenmesi,</t>
  </si>
  <si>
    <t>Politikaların gözden geçirilmesi,</t>
  </si>
  <si>
    <t xml:space="preserve">YGG, </t>
  </si>
  <si>
    <t>Faaliyet Raporu,</t>
  </si>
  <si>
    <t>Çalışan Memnuniyeti,</t>
  </si>
  <si>
    <t>Çalışan Performans Değerlendirme,</t>
  </si>
  <si>
    <t>İç İletişim (Birimler arası koordinasyon),</t>
  </si>
  <si>
    <t>Öneri Sistemi,</t>
  </si>
  <si>
    <t>Çalışanın niteliğini artıracak Eğitimler (Veri Analizi ve SPSS Eğitimi vb.)</t>
  </si>
  <si>
    <t>Risk Analizi</t>
  </si>
  <si>
    <t>Yıllık İş Planının oluşturulması</t>
  </si>
  <si>
    <t>Bütçe ile ilişkilendirilmesi</t>
  </si>
  <si>
    <t>İzleme ve değerlendirme</t>
  </si>
  <si>
    <t>Sosyal Medyanın kullanılması,</t>
  </si>
  <si>
    <t>Web sayfasının etkin kullanılması,</t>
  </si>
  <si>
    <t>Kurumsal Kimlik Kılavuzu,</t>
  </si>
  <si>
    <t>Yerel Basın ile Sohbet Toplantıları</t>
  </si>
  <si>
    <t>EBYS Geçiş Çalışmaları</t>
  </si>
  <si>
    <t>Üye Bilgileri Güncelleme</t>
  </si>
  <si>
    <t>Üye İhtiyaç, Beklenti ve Memnuniyet Anketleri,</t>
  </si>
  <si>
    <t>Üye geri bildirimlerinin yapılması,</t>
  </si>
  <si>
    <t>Üye ziyaretleri</t>
  </si>
  <si>
    <t>Üye eğitim Planının yapılması</t>
  </si>
  <si>
    <t>Oda hizmetlerinin tanıtımı broşürü</t>
  </si>
  <si>
    <t>Üyelerle bölgesel (karar alıcı) aktörlerin bir araya getirilmesi</t>
  </si>
  <si>
    <t>Sektörel sorunların çözümü için sektörel toplantılar,</t>
  </si>
  <si>
    <t>Sektörel bazda anket çalışması (Araştırma)</t>
  </si>
  <si>
    <t>İhtiyaç duyulan bilgilerin tespiti</t>
  </si>
  <si>
    <t>Yatırım, Teşvik, Destek ve Hibeler hakkında bilgilendirme,</t>
  </si>
  <si>
    <t>Bölgesel ve Sektörel Ekonomik veriler</t>
  </si>
  <si>
    <t>Üyelere makro ekonomik konularda bilgilendirme</t>
  </si>
  <si>
    <t>Süt sektörü durum tespiti, sorunlar ve çözüm önerileri raporu,</t>
  </si>
  <si>
    <t>Markalaşma çalışmaları</t>
  </si>
  <si>
    <t>Uluslararası Fuarlara katılım,</t>
  </si>
  <si>
    <t>Yurt Dışı seyahatleri,</t>
  </si>
  <si>
    <t>Burdur’un tanıtım materyalleri,</t>
  </si>
  <si>
    <t>Burdur’un vizyonu ve Temel Stratejileri çalışmaları,</t>
  </si>
  <si>
    <t>Hedef 1.1. Oda, Mevzuata uygun ve etkin biçimde yönetilecektir.</t>
  </si>
  <si>
    <t xml:space="preserve"> </t>
  </si>
  <si>
    <t>Lütfiye AKTÜRK</t>
  </si>
  <si>
    <t>Sedat ÖZ</t>
  </si>
  <si>
    <t>Şükran KAYIM</t>
  </si>
  <si>
    <t>Hesna KİP</t>
  </si>
  <si>
    <t>Mustafa ÖZDEMİR</t>
  </si>
  <si>
    <t>Hulusi İLHAN</t>
  </si>
  <si>
    <t>Şükran KAYIM Lütfiye AKTÜRK</t>
  </si>
  <si>
    <t>Yönetim Kurulu, Meclis Kurulu, Meslek Komiteleri</t>
  </si>
  <si>
    <t xml:space="preserve">  </t>
  </si>
  <si>
    <t>Yusuf KEYİK</t>
  </si>
  <si>
    <t>Hakan YORAN</t>
  </si>
  <si>
    <t>Hasan Ali DALDAL</t>
  </si>
  <si>
    <t>Ekrem BALOĞLU</t>
  </si>
  <si>
    <t>Mehmet Rahman AK</t>
  </si>
  <si>
    <t>Hasan AKÇAY</t>
  </si>
  <si>
    <t>Ozan KISAOĞLU</t>
  </si>
  <si>
    <t>Vergi Ödül Töreni</t>
  </si>
  <si>
    <t>Üyelere Yönelik Sömestre Otel Organizasyonu</t>
  </si>
  <si>
    <t>Üyeleri Proje Firması ile buluşturma</t>
  </si>
  <si>
    <t>794.14.001</t>
  </si>
  <si>
    <t>793.05.027</t>
  </si>
  <si>
    <t>793.05.017</t>
  </si>
  <si>
    <t xml:space="preserve">Müşterek Meslek Komite Toplantıları </t>
  </si>
  <si>
    <t>794.14.002</t>
  </si>
  <si>
    <t>794.14.005</t>
  </si>
  <si>
    <t>794.10.002</t>
  </si>
  <si>
    <t>793.06.003</t>
  </si>
  <si>
    <t>Yönetim ve Organizasyon Eğitimi</t>
  </si>
  <si>
    <t>Satış ve Satış Yönetimi Eğitimi</t>
  </si>
  <si>
    <t>Pazarlama Yönetimi Eğitimi</t>
  </si>
  <si>
    <t>Finansal Yönetim Eğitimi</t>
  </si>
  <si>
    <t>İnsan Kaynakları Eğitimi</t>
  </si>
  <si>
    <t>Oryantasyon ve Eğitimler</t>
  </si>
  <si>
    <t xml:space="preserve">Oryantasyon  </t>
  </si>
  <si>
    <t>794.14.003</t>
  </si>
  <si>
    <t>Ortaklık kültürünün gelişmesine yönelik çalışmalar</t>
  </si>
  <si>
    <t xml:space="preserve">Fuarlara katılım </t>
  </si>
  <si>
    <t>793.05.023</t>
  </si>
  <si>
    <t>Kişisel gelişim eğitimi</t>
  </si>
  <si>
    <t>İşletmelerin verimliliklerinin artırılma çalışmaları (Üretim ve verimlilik eğitimi)</t>
  </si>
  <si>
    <t>Dış Ticaret Eğitimi</t>
  </si>
  <si>
    <t>Yazılı ve Görsel Medya (Basın) kullanım kapasitesinin geliştirilmesi (Yeni Personel)</t>
  </si>
  <si>
    <t>15..12.2018 tarihli işe giriş (Haluk SAĞLAM)</t>
  </si>
  <si>
    <t>Güncellenen İletişim Planı,</t>
  </si>
  <si>
    <t>2019 oluşturuldu.</t>
  </si>
  <si>
    <t>Koray YALÇIN, Mehmet Rahman AK ve Haluk SAĞLAM oryantasyonları tamamlandı.</t>
  </si>
  <si>
    <t>22.11.2018 tarihli eğitim önerisi ve 12.01.2019 tarihli eğitim organizasyonu.</t>
  </si>
  <si>
    <t>10.01.2019 'Yönetim ve Organizasyon' eğitimi (Prof. Dr. Demet Varoğlu)</t>
  </si>
  <si>
    <t>10.01.2019 'Yönetim ve Organizasyon' eğitimi</t>
  </si>
  <si>
    <t>MYK Belgelendirme çalışmaları</t>
  </si>
  <si>
    <t>MYK LİSTE.pdf</t>
  </si>
  <si>
    <t>18.01.2019 tarih 41/14 sayılı YKK</t>
  </si>
  <si>
    <t>18.01.2019 tarih 41/15 sayılı YKK</t>
  </si>
  <si>
    <t>PLN.09.01. İletişim Planı.xlsx</t>
  </si>
  <si>
    <t>6.02.2019 "Finansal Yönetim" eğitimi (Dr. Cahit  Sönmez)</t>
  </si>
  <si>
    <t>Arşiv Güvenlik Sistemi Kurulması</t>
  </si>
  <si>
    <t>F 1.1.11</t>
  </si>
  <si>
    <t xml:space="preserve">Pratik İngilizce Kursu </t>
  </si>
  <si>
    <t>Koray YALÇIN</t>
  </si>
  <si>
    <t>25.01.2019-27.01.2019 TARİHLİ ANTALYA OTEL ORGANİZASYONU</t>
  </si>
  <si>
    <t xml:space="preserve">03.04.2019-10.04.2019 tarihleri arası Almanya, İsviçre, Fransa, Slovenya ve Avusturya Gezi programı </t>
  </si>
  <si>
    <t>TAMAMLANDI</t>
  </si>
  <si>
    <t>19.02.2019-20.03.2019</t>
  </si>
  <si>
    <t xml:space="preserve">BUTSO Tahkim Kurulu </t>
  </si>
  <si>
    <t>Web sitesi güncellendi.</t>
  </si>
  <si>
    <t>Mail ve üst yazı dönüşleri</t>
  </si>
  <si>
    <t>793.05.028-793.07.003</t>
  </si>
  <si>
    <t>12.01.2019 'Anlamak, Anlatmak, Anlaşmak' kişisel gelişim eğitimi, onlıne takım çalışması ve etkili iletişim eğitimi</t>
  </si>
  <si>
    <t>793.05.023-793.05.017</t>
  </si>
  <si>
    <t>Dirmil Yörük Müzik Kültürü kitap basımı için sponsorluğu (250 adet)</t>
  </si>
  <si>
    <t>792.04.001</t>
  </si>
  <si>
    <t>793.05.026</t>
  </si>
  <si>
    <t>Organ Toplantıları</t>
  </si>
  <si>
    <t>Facebook, Twitter Aktif</t>
  </si>
  <si>
    <t>21.08.2019 tarihli Tarım ve Hayvancılık Sektör Toplantısı</t>
  </si>
  <si>
    <t>YK-Meclis Kurulu Toplantıları</t>
  </si>
  <si>
    <t xml:space="preserve">3 aylık dönemler halinde Meclis Kuruluna sunum </t>
  </si>
  <si>
    <t>Meslek Komitelerinin verimli çalışması</t>
  </si>
  <si>
    <t>Aylık olarak düzenlenmektedir.</t>
  </si>
  <si>
    <t>2019 EĞİTİM PLANI</t>
  </si>
  <si>
    <t>Web Sitesi duyuruları</t>
  </si>
  <si>
    <t>Web Sitesi-mail</t>
  </si>
  <si>
    <t>26.09.2019 "Pazarlama Yönetimi" Prof.Dr.Özcan Yağcı</t>
  </si>
  <si>
    <t>08.04.2019 tarihinde 32. Uluslararası İnşaat Makineleri, İnşaat Malzemesi Makineleri, İnşaat Araçları ve Madencilik Makineleri İhtisas Fuarı Münih/ALMANYA, 23-27.09.2019 Verona/İTALYA Mermer Fuarı</t>
  </si>
  <si>
    <t>FRM 13. Risk ve Fırsat Analizi Formu.xlsx</t>
  </si>
  <si>
    <t xml:space="preserve">BAKA, TTO, vb. kurumlara yönlendirme </t>
  </si>
  <si>
    <t>10.10.2019''Satış ve Satış Yönetimi'' eğitimi Serdar Bilecen</t>
  </si>
  <si>
    <t>Emitt İstanbul Fuarı-Teke Yöresi 5. Tarım ve Hayvancılık Fuarı ve İzmir Mermer Fuarı (Nisan 2019)-Antalya Interfresh Eurasia fuarı</t>
  </si>
  <si>
    <t>1-)05.02.2019 Yerel basın ile kahvaltı                                                  2-)18.07.2019 Yerel basın ile kahvaltı ve Basın Bayramı tebriği        3-)22.08.2019 Yerel Basın ile toplantı                                                     4-)04.10.2019 Yerel Basın Toplantısı 5-)16.10.2019 Barış Pınarı Harekatı Basın Toplantısı</t>
  </si>
  <si>
    <t>13.11.2019 "İKY" eğitimi (Adnan Erbaş)</t>
  </si>
  <si>
    <t>31.10.2019 "Markalaşma" eğitimi (Dr.Cengiz Tavukçuoğlu)</t>
  </si>
  <si>
    <t>23.11.2019-Türkçe Konuşan Girşimci Programı</t>
  </si>
  <si>
    <t>05.12.2019 tarihli Müşterek Meslek Komite Toplantısı (Burdur Belediye Başkanı katılımı ile)</t>
  </si>
  <si>
    <t>1-)07.03.2019 tarihli Müşterek Meslek Komite Toplantısı                      2-)05.12.2019 tarihli Müşterek Meslek Komite Toplantısı</t>
  </si>
  <si>
    <t>07.12.2019 EBYS Uygulamalı Eğitimi</t>
  </si>
  <si>
    <t>11.12.2019 Dış Ticaret Semineri</t>
  </si>
  <si>
    <t>Son güncelleme tarihi:09.12.2019</t>
  </si>
  <si>
    <t>01-04.10.2019 Talep Toplama, 02.12.2019 Başlangıç</t>
  </si>
  <si>
    <t>19.02.2019-20.03.2019-19.12.2019 tarihli üye ziyaretleri</t>
  </si>
  <si>
    <t>20-21.12.2019 TOBB Meclis Üyeleri Bilgilendirme Semineri</t>
  </si>
  <si>
    <t>26-27.01.2019 tarihli 'ISO 9001:2015 KYS Eğitimi' /04.02.2019 'Kişisel Verilerin Korunması' eğitimi/ Şubat 2019 KVKK Online Eğitimi/ Mayıs 2019 SPSS Veri Analizi Eğitimi/ Haziran 2019 Takım Çalışması ve etkili iletişim online eğitimi,EBYS uygulamalı eğitim,TOBB STAUM eğitimi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</si>
</sst>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4" tint="-0.249977111117893"/>
      <name val="Calibri"/>
      <family val="2"/>
      <charset val="16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FB020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3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  <protection locked="0"/>
    </xf>
    <xf numFmtId="1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quotePrefix="1" applyNumberFormat="1" applyFont="1" applyBorder="1" applyAlignment="1" applyProtection="1">
      <alignment horizontal="left" vertical="center" wrapText="1"/>
      <protection locked="0"/>
    </xf>
    <xf numFmtId="10" fontId="4" fillId="0" borderId="1" xfId="0" applyNumberFormat="1" applyFont="1" applyBorder="1" applyAlignment="1" applyProtection="1">
      <alignment horizontal="left" vertical="center" wrapText="1"/>
      <protection locked="0"/>
    </xf>
    <xf numFmtId="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quotePrefix="1" applyFont="1" applyBorder="1" applyAlignment="1" applyProtection="1">
      <alignment horizontal="justify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8" borderId="1" xfId="0" applyFont="1" applyFill="1" applyBorder="1" applyAlignment="1" applyProtection="1">
      <alignment vertical="center"/>
      <protection locked="0"/>
    </xf>
    <xf numFmtId="3" fontId="13" fillId="12" borderId="1" xfId="23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10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0" fontId="4" fillId="0" borderId="0" xfId="0" applyNumberFormat="1" applyFont="1" applyProtection="1">
      <protection locked="0"/>
    </xf>
    <xf numFmtId="3" fontId="7" fillId="0" borderId="1" xfId="0" applyNumberFormat="1" applyFont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right" vertical="center"/>
    </xf>
    <xf numFmtId="3" fontId="4" fillId="6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Protection="1"/>
    <xf numFmtId="3" fontId="4" fillId="2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8" borderId="1" xfId="0" applyNumberFormat="1" applyFont="1" applyFill="1" applyBorder="1" applyAlignment="1" applyProtection="1">
      <alignment horizontal="right" vertical="center"/>
    </xf>
    <xf numFmtId="3" fontId="4" fillId="7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14" fillId="2" borderId="1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Protection="1">
      <protection locked="0"/>
    </xf>
    <xf numFmtId="0" fontId="0" fillId="9" borderId="12" xfId="0" applyFont="1" applyFill="1" applyBorder="1" applyAlignment="1" applyProtection="1">
      <alignment vertic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Protection="1">
      <protection locked="0"/>
    </xf>
    <xf numFmtId="0" fontId="0" fillId="13" borderId="12" xfId="0" applyFont="1" applyFill="1" applyBorder="1" applyAlignment="1" applyProtection="1">
      <alignment vertical="center" wrapText="1"/>
      <protection locked="0"/>
    </xf>
    <xf numFmtId="0" fontId="0" fillId="14" borderId="1" xfId="0" applyFont="1" applyFill="1" applyBorder="1" applyProtection="1">
      <protection locked="0"/>
    </xf>
    <xf numFmtId="0" fontId="0" fillId="10" borderId="12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14" xfId="0" applyFont="1" applyFill="1" applyBorder="1" applyProtection="1"/>
    <xf numFmtId="0" fontId="0" fillId="0" borderId="0" xfId="0" applyFont="1" applyFill="1" applyBorder="1" applyProtection="1"/>
    <xf numFmtId="3" fontId="0" fillId="3" borderId="1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3" fontId="6" fillId="4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11" fillId="8" borderId="12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3" fontId="1" fillId="0" borderId="0" xfId="0" applyNumberFormat="1" applyFont="1" applyFill="1" applyBorder="1" applyProtection="1"/>
    <xf numFmtId="3" fontId="1" fillId="0" borderId="0" xfId="0" applyNumberFormat="1" applyFont="1" applyProtection="1"/>
    <xf numFmtId="3" fontId="16" fillId="0" borderId="1" xfId="0" applyNumberFormat="1" applyFont="1" applyBorder="1" applyAlignment="1" applyProtection="1">
      <alignment vertical="center"/>
    </xf>
    <xf numFmtId="3" fontId="15" fillId="0" borderId="1" xfId="0" applyNumberFormat="1" applyFont="1" applyBorder="1" applyAlignment="1" applyProtection="1">
      <alignment vertical="center"/>
    </xf>
    <xf numFmtId="4" fontId="17" fillId="0" borderId="1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Protection="1"/>
    <xf numFmtId="0" fontId="17" fillId="0" borderId="0" xfId="0" applyFont="1" applyProtection="1"/>
    <xf numFmtId="4" fontId="17" fillId="0" borderId="1" xfId="0" applyNumberFormat="1" applyFont="1" applyBorder="1" applyAlignment="1">
      <alignment vertical="center"/>
    </xf>
    <xf numFmtId="0" fontId="18" fillId="2" borderId="1" xfId="0" applyFont="1" applyFill="1" applyBorder="1" applyAlignment="1" applyProtection="1">
      <alignment vertical="center"/>
    </xf>
    <xf numFmtId="3" fontId="18" fillId="5" borderId="1" xfId="0" applyNumberFormat="1" applyFont="1" applyFill="1" applyBorder="1" applyAlignment="1" applyProtection="1">
      <alignment vertical="center"/>
    </xf>
    <xf numFmtId="3" fontId="18" fillId="14" borderId="1" xfId="0" applyNumberFormat="1" applyFont="1" applyFill="1" applyBorder="1" applyAlignment="1" applyProtection="1">
      <alignment vertical="center"/>
    </xf>
    <xf numFmtId="3" fontId="18" fillId="3" borderId="1" xfId="0" applyNumberFormat="1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3" fontId="19" fillId="5" borderId="1" xfId="0" applyNumberFormat="1" applyFont="1" applyFill="1" applyBorder="1" applyAlignment="1" applyProtection="1">
      <alignment vertical="center"/>
    </xf>
    <xf numFmtId="3" fontId="19" fillId="14" borderId="1" xfId="0" applyNumberFormat="1" applyFont="1" applyFill="1" applyBorder="1" applyAlignment="1" applyProtection="1">
      <alignment vertical="center"/>
    </xf>
    <xf numFmtId="3" fontId="19" fillId="3" borderId="1" xfId="0" applyNumberFormat="1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Protection="1"/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24" applyFill="1" applyBorder="1" applyAlignment="1" applyProtection="1">
      <alignment horizontal="left" vertical="center" wrapText="1"/>
      <protection locked="0"/>
    </xf>
    <xf numFmtId="0" fontId="2" fillId="0" borderId="1" xfId="24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textRotation="90"/>
      <protection locked="0"/>
    </xf>
    <xf numFmtId="17" fontId="6" fillId="0" borderId="1" xfId="0" applyNumberFormat="1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8" borderId="13" xfId="0" applyFont="1" applyFill="1" applyBorder="1" applyAlignment="1" applyProtection="1">
      <alignment horizontal="left" vertical="center" wrapText="1"/>
      <protection locked="0"/>
    </xf>
    <xf numFmtId="0" fontId="4" fillId="8" borderId="10" xfId="0" applyFont="1" applyFill="1" applyBorder="1" applyAlignment="1" applyProtection="1">
      <alignment horizontal="left" vertical="center" wrapText="1"/>
      <protection locked="0"/>
    </xf>
    <xf numFmtId="0" fontId="1" fillId="8" borderId="15" xfId="0" applyFont="1" applyFill="1" applyBorder="1" applyAlignment="1" applyProtection="1">
      <alignment horizontal="center" vertical="center" textRotation="90"/>
      <protection locked="0"/>
    </xf>
    <xf numFmtId="0" fontId="1" fillId="8" borderId="16" xfId="0" applyFont="1" applyFill="1" applyBorder="1" applyAlignment="1" applyProtection="1">
      <alignment horizontal="center" vertical="center" textRotation="90"/>
      <protection locked="0"/>
    </xf>
    <xf numFmtId="0" fontId="1" fillId="6" borderId="11" xfId="0" applyFont="1" applyFill="1" applyBorder="1" applyAlignment="1" applyProtection="1">
      <alignment horizontal="center" vertical="center" textRotation="90"/>
      <protection locked="0"/>
    </xf>
    <xf numFmtId="0" fontId="1" fillId="6" borderId="14" xfId="0" applyFont="1" applyFill="1" applyBorder="1" applyAlignment="1" applyProtection="1">
      <alignment horizontal="center" vertical="center" textRotation="90"/>
      <protection locked="0"/>
    </xf>
    <xf numFmtId="0" fontId="1" fillId="2" borderId="11" xfId="0" applyFont="1" applyFill="1" applyBorder="1" applyAlignment="1" applyProtection="1">
      <alignment horizontal="center" vertical="center" textRotation="90"/>
      <protection locked="0"/>
    </xf>
    <xf numFmtId="0" fontId="1" fillId="2" borderId="14" xfId="0" applyFont="1" applyFill="1" applyBorder="1" applyAlignment="1" applyProtection="1">
      <alignment horizontal="center" vertical="center" textRotation="90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 applyProtection="1">
      <alignment horizontal="left" vertical="center" wrapText="1"/>
      <protection locked="0"/>
    </xf>
  </cellXfs>
  <cellStyles count="25">
    <cellStyle name="İzlenen Köprü" xfId="2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İzlenen Köprü" xfId="12" builtinId="9" hidden="1"/>
    <cellStyle name="İzlenen Köprü" xfId="13" builtinId="9" hidden="1"/>
    <cellStyle name="İzlenen Köprü" xfId="14" builtinId="9" hidden="1"/>
    <cellStyle name="İzlenen Köprü" xfId="15" builtinId="9" hidden="1"/>
    <cellStyle name="İzlenen Köprü" xfId="16" builtinId="9" hidden="1"/>
    <cellStyle name="İzlenen Köprü" xfId="17" builtinId="9" hidden="1"/>
    <cellStyle name="İzlenen Köprü" xfId="18" builtinId="9" hidden="1"/>
    <cellStyle name="İzlenen Köprü" xfId="19" builtinId="9" hidden="1"/>
    <cellStyle name="İzlenen Köprü" xfId="20" builtinId="9" hidden="1"/>
    <cellStyle name="İzlenen Köprü" xfId="21" builtinId="9" hidden="1"/>
    <cellStyle name="İzlenen Köprü" xfId="22" builtinId="9" hidden="1"/>
    <cellStyle name="Köprü" xfId="1" builtinId="8" hidden="1"/>
    <cellStyle name="Köprü" xfId="3" builtinId="8" hidden="1"/>
    <cellStyle name="Köprü" xfId="24" builtinId="8"/>
    <cellStyle name="Normal" xfId="0" builtinId="0"/>
    <cellStyle name="Nötr" xfId="23" builtinId="28"/>
  </cellStyles>
  <dxfs count="0"/>
  <tableStyles count="0" defaultTableStyle="TableStyleMedium9" defaultPivotStyle="PivotStyleMedium7"/>
  <colors>
    <mruColors>
      <color rgb="FFF1FFDD"/>
      <color rgb="FFFFD0FB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/2019%20AKRED&#304;TASYON/1.2/FRM%2013.%20Risk%20ve%20F&#305;rsat%20Analizi%20Formu.xlsx" TargetMode="External"/><Relationship Id="rId2" Type="http://schemas.openxmlformats.org/officeDocument/2006/relationships/hyperlink" Target="../2019%20AKRED&#304;TASYON/1.3/2019%20E&#286;&#304;T&#304;M%20PLANI/2019%20E&#286;&#304;T&#304;M%20PLANI.doc" TargetMode="External"/><Relationship Id="rId1" Type="http://schemas.openxmlformats.org/officeDocument/2006/relationships/hyperlink" Target="../9001-2015%20REV&#304;ZYON/PLANLAR/PLN%2009.01.%20I&#775;letis&#807;im%20Plan&#305;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YK%20L&#304;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B2:P27"/>
  <sheetViews>
    <sheetView showGridLines="0" showRowColHeaders="0" zoomScaleNormal="100" workbookViewId="0">
      <pane xSplit="16" ySplit="27" topLeftCell="Q31" activePane="bottomRight" state="frozen"/>
      <selection pane="topRight" activeCell="R1" sqref="R1"/>
      <selection pane="bottomLeft" activeCell="A28" sqref="A28"/>
      <selection pane="bottomRight" activeCell="K33" sqref="K33"/>
    </sheetView>
  </sheetViews>
  <sheetFormatPr defaultColWidth="11" defaultRowHeight="15.75" x14ac:dyDescent="0.25"/>
  <cols>
    <col min="1" max="1" width="6.5" customWidth="1"/>
  </cols>
  <sheetData>
    <row r="2" spans="2:16" ht="16.5" thickBot="1" x14ac:dyDescent="0.3"/>
    <row r="3" spans="2:16" ht="16.5" thickTop="1" x14ac:dyDescent="0.25">
      <c r="B3" s="115" t="s">
        <v>180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2:16" x14ac:dyDescent="0.25"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2:16" x14ac:dyDescent="0.25"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2:16" x14ac:dyDescent="0.25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x14ac:dyDescent="0.25"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16" x14ac:dyDescent="0.25"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2:16" x14ac:dyDescent="0.25"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</row>
    <row r="10" spans="2:16" x14ac:dyDescent="0.25"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</row>
    <row r="11" spans="2:16" x14ac:dyDescent="0.25"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</row>
    <row r="12" spans="2:16" x14ac:dyDescent="0.25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</row>
    <row r="13" spans="2:16" x14ac:dyDescent="0.25"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</row>
    <row r="14" spans="2:16" x14ac:dyDescent="0.25"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</row>
    <row r="15" spans="2:16" x14ac:dyDescent="0.25"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</row>
    <row r="16" spans="2:16" x14ac:dyDescent="0.25"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0"/>
    </row>
    <row r="17" spans="2:16" x14ac:dyDescent="0.25"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0"/>
    </row>
    <row r="18" spans="2:16" x14ac:dyDescent="0.25"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</row>
    <row r="19" spans="2:16" x14ac:dyDescent="0.25"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</row>
    <row r="20" spans="2:16" x14ac:dyDescent="0.25"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2:16" x14ac:dyDescent="0.2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</row>
    <row r="22" spans="2:16" x14ac:dyDescent="0.25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</row>
    <row r="23" spans="2:16" x14ac:dyDescent="0.25"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0"/>
    </row>
    <row r="24" spans="2:16" x14ac:dyDescent="0.25"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2:16" x14ac:dyDescent="0.25"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0"/>
    </row>
    <row r="26" spans="2:16" ht="16.5" thickBot="1" x14ac:dyDescent="0.3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</row>
    <row r="27" spans="2:16" ht="16.5" thickTop="1" x14ac:dyDescent="0.25"/>
  </sheetData>
  <sheetProtection algorithmName="SHA-512" hashValue="Fimb5Uo3ARrw76UEKl0uQGGRY5rVtTFnOegC2LwOlA9BuYFy92+7CxnyimfCsex2mhabiySAr/sShUBHRdw+qw==" saltValue="ARwFR/s/kHkdlCIfD0ahxw==" spinCount="100000" sheet="1" objects="1" scenarios="1"/>
  <mergeCells count="1">
    <mergeCell ref="B3:P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B1:Y31"/>
  <sheetViews>
    <sheetView zoomScale="92" zoomScaleNormal="92" workbookViewId="0">
      <selection activeCell="H28" sqref="H28"/>
    </sheetView>
  </sheetViews>
  <sheetFormatPr defaultColWidth="10.875" defaultRowHeight="15.75" x14ac:dyDescent="0.25"/>
  <cols>
    <col min="1" max="1" width="1.5" style="55" customWidth="1"/>
    <col min="2" max="2" width="78.375" style="65" customWidth="1"/>
    <col min="3" max="4" width="5.125" style="55" bestFit="1" customWidth="1"/>
    <col min="5" max="6" width="5.125" style="55" customWidth="1"/>
    <col min="7" max="7" width="5.5" style="55" bestFit="1" customWidth="1"/>
    <col min="8" max="9" width="16" style="55" customWidth="1"/>
    <col min="10" max="10" width="19.625" style="55" customWidth="1"/>
    <col min="11" max="11" width="3.625" style="69" customWidth="1"/>
    <col min="12" max="13" width="11" style="71" bestFit="1" customWidth="1"/>
    <col min="14" max="14" width="3" style="69" customWidth="1"/>
    <col min="15" max="16" width="11" style="71" bestFit="1" customWidth="1"/>
    <col min="17" max="17" width="2.875" style="69" customWidth="1"/>
    <col min="18" max="19" width="11" style="71" bestFit="1" customWidth="1"/>
    <col min="20" max="20" width="3.875" style="67" customWidth="1"/>
    <col min="21" max="22" width="11" style="71" bestFit="1" customWidth="1"/>
    <col min="23" max="23" width="3.5" style="67" customWidth="1"/>
    <col min="24" max="25" width="11" style="71" bestFit="1" customWidth="1"/>
    <col min="26" max="16384" width="10.875" style="55"/>
  </cols>
  <sheetData>
    <row r="1" spans="2:25" ht="35.1" customHeight="1" thickTop="1" thickBot="1" x14ac:dyDescent="0.3">
      <c r="B1" s="53"/>
      <c r="C1" s="54">
        <v>2019</v>
      </c>
      <c r="D1" s="54">
        <v>2020</v>
      </c>
      <c r="E1" s="54">
        <v>2021</v>
      </c>
      <c r="F1" s="54">
        <v>2022</v>
      </c>
      <c r="G1" s="54">
        <v>2023</v>
      </c>
      <c r="H1" s="54" t="s">
        <v>0</v>
      </c>
      <c r="I1" s="54" t="s">
        <v>128</v>
      </c>
      <c r="J1" s="54" t="s">
        <v>1</v>
      </c>
      <c r="K1" s="66"/>
      <c r="L1" s="101" t="s">
        <v>15</v>
      </c>
      <c r="M1" s="102" t="s">
        <v>14</v>
      </c>
      <c r="N1" s="103"/>
      <c r="O1" s="101" t="s">
        <v>16</v>
      </c>
      <c r="P1" s="102" t="s">
        <v>127</v>
      </c>
      <c r="Q1" s="103"/>
      <c r="R1" s="101" t="s">
        <v>17</v>
      </c>
      <c r="S1" s="102" t="s">
        <v>18</v>
      </c>
      <c r="T1" s="104"/>
      <c r="U1" s="101" t="s">
        <v>143</v>
      </c>
      <c r="V1" s="102" t="s">
        <v>144</v>
      </c>
      <c r="W1" s="104"/>
      <c r="X1" s="101" t="s">
        <v>145</v>
      </c>
      <c r="Y1" s="102" t="s">
        <v>146</v>
      </c>
    </row>
    <row r="2" spans="2:25" ht="17.25" thickTop="1" thickBot="1" x14ac:dyDescent="0.3">
      <c r="B2" s="56" t="s">
        <v>181</v>
      </c>
      <c r="C2" s="57"/>
      <c r="D2" s="57"/>
      <c r="E2" s="57"/>
      <c r="F2" s="57"/>
      <c r="G2" s="57"/>
      <c r="H2" s="57"/>
      <c r="I2" s="57"/>
      <c r="J2" s="57"/>
      <c r="K2" s="68"/>
      <c r="L2" s="93">
        <f>SUM(L3:L8)</f>
        <v>0</v>
      </c>
      <c r="M2" s="97">
        <f>SUM(M3:M8)</f>
        <v>0</v>
      </c>
      <c r="N2" s="68"/>
      <c r="O2" s="93" t="e">
        <f>SUM(O3:O8)</f>
        <v>#REF!</v>
      </c>
      <c r="P2" s="97" t="e">
        <f>SUM(P3:P8)</f>
        <v>#REF!</v>
      </c>
      <c r="Q2" s="68"/>
      <c r="R2" s="93" t="e">
        <f>SUM(R3:R8)</f>
        <v>#REF!</v>
      </c>
      <c r="S2" s="97" t="e">
        <f>SUM(S3:S8)</f>
        <v>#REF!</v>
      </c>
      <c r="U2" s="93" t="e">
        <f>SUM(U3:U8)</f>
        <v>#REF!</v>
      </c>
      <c r="V2" s="97" t="e">
        <f>SUM(V3:V8)</f>
        <v>#REF!</v>
      </c>
      <c r="X2" s="93" t="e">
        <f>SUM(X3:X8)</f>
        <v>#REF!</v>
      </c>
      <c r="Y2" s="97" t="e">
        <f>SUM(Y3:Y8)</f>
        <v>#REF!</v>
      </c>
    </row>
    <row r="3" spans="2:25" ht="17.25" thickTop="1" thickBot="1" x14ac:dyDescent="0.3">
      <c r="B3" s="58" t="s">
        <v>257</v>
      </c>
      <c r="C3" s="59" t="s">
        <v>2</v>
      </c>
      <c r="D3" s="59" t="s">
        <v>2</v>
      </c>
      <c r="E3" s="59" t="s">
        <v>2</v>
      </c>
      <c r="F3" s="59" t="s">
        <v>2</v>
      </c>
      <c r="G3" s="59" t="s">
        <v>2</v>
      </c>
      <c r="H3" s="60"/>
      <c r="I3" s="60"/>
      <c r="J3" s="60"/>
      <c r="K3" s="68"/>
      <c r="L3" s="94">
        <f>'2019 Programı'!$AA$2</f>
        <v>0</v>
      </c>
      <c r="M3" s="98">
        <f>'2019 Programı'!$AB$2</f>
        <v>0</v>
      </c>
      <c r="N3" s="68"/>
      <c r="O3" s="94" t="e">
        <f>#REF!</f>
        <v>#REF!</v>
      </c>
      <c r="P3" s="98" t="e">
        <f>#REF!</f>
        <v>#REF!</v>
      </c>
      <c r="Q3" s="68"/>
      <c r="R3" s="94" t="e">
        <f>#REF!</f>
        <v>#REF!</v>
      </c>
      <c r="S3" s="98" t="e">
        <f>#REF!</f>
        <v>#REF!</v>
      </c>
      <c r="U3" s="94" t="e">
        <f>#REF!</f>
        <v>#REF!</v>
      </c>
      <c r="V3" s="98" t="e">
        <f>#REF!</f>
        <v>#REF!</v>
      </c>
      <c r="X3" s="94" t="e">
        <f>#REF!</f>
        <v>#REF!</v>
      </c>
      <c r="Y3" s="98" t="e">
        <f>#REF!</f>
        <v>#REF!</v>
      </c>
    </row>
    <row r="4" spans="2:25" ht="17.25" thickTop="1" thickBot="1" x14ac:dyDescent="0.3">
      <c r="B4" s="58" t="s">
        <v>184</v>
      </c>
      <c r="C4" s="59" t="s">
        <v>2</v>
      </c>
      <c r="D4" s="59" t="s">
        <v>2</v>
      </c>
      <c r="E4" s="59" t="s">
        <v>2</v>
      </c>
      <c r="F4" s="59" t="s">
        <v>2</v>
      </c>
      <c r="G4" s="59" t="s">
        <v>2</v>
      </c>
      <c r="H4" s="60"/>
      <c r="I4" s="60"/>
      <c r="J4" s="60"/>
      <c r="K4" s="68"/>
      <c r="L4" s="94">
        <f>'2019 Programı'!$AA$14</f>
        <v>0</v>
      </c>
      <c r="M4" s="98">
        <f>'2019 Programı'!$AB$14</f>
        <v>0</v>
      </c>
      <c r="N4" s="68"/>
      <c r="O4" s="94" t="e">
        <f>#REF!</f>
        <v>#REF!</v>
      </c>
      <c r="P4" s="98" t="e">
        <f>#REF!</f>
        <v>#REF!</v>
      </c>
      <c r="Q4" s="68"/>
      <c r="R4" s="94" t="e">
        <f>#REF!</f>
        <v>#REF!</v>
      </c>
      <c r="S4" s="98" t="e">
        <f>#REF!</f>
        <v>#REF!</v>
      </c>
      <c r="U4" s="94" t="e">
        <f>#REF!</f>
        <v>#REF!</v>
      </c>
      <c r="V4" s="98" t="e">
        <f>#REF!</f>
        <v>#REF!</v>
      </c>
      <c r="X4" s="94" t="e">
        <f>#REF!</f>
        <v>#REF!</v>
      </c>
      <c r="Y4" s="98" t="e">
        <f>#REF!</f>
        <v>#REF!</v>
      </c>
    </row>
    <row r="5" spans="2:25" ht="17.25" thickTop="1" thickBot="1" x14ac:dyDescent="0.3">
      <c r="B5" s="58" t="s">
        <v>185</v>
      </c>
      <c r="C5" s="59" t="s">
        <v>2</v>
      </c>
      <c r="D5" s="59" t="s">
        <v>2</v>
      </c>
      <c r="E5" s="59" t="s">
        <v>2</v>
      </c>
      <c r="F5" s="59" t="s">
        <v>2</v>
      </c>
      <c r="G5" s="59" t="s">
        <v>2</v>
      </c>
      <c r="H5" s="60"/>
      <c r="I5" s="60"/>
      <c r="J5" s="60"/>
      <c r="K5" s="68"/>
      <c r="L5" s="94">
        <f>'2019 Programı'!$AA$24</f>
        <v>0</v>
      </c>
      <c r="M5" s="98">
        <f>'2019 Programı'!$AB$24</f>
        <v>0</v>
      </c>
      <c r="N5" s="68"/>
      <c r="O5" s="94" t="e">
        <f>#REF!</f>
        <v>#REF!</v>
      </c>
      <c r="P5" s="98" t="e">
        <f>#REF!</f>
        <v>#REF!</v>
      </c>
      <c r="Q5" s="68"/>
      <c r="R5" s="94" t="e">
        <f>#REF!</f>
        <v>#REF!</v>
      </c>
      <c r="S5" s="98" t="e">
        <f>#REF!</f>
        <v>#REF!</v>
      </c>
      <c r="U5" s="94" t="e">
        <f>#REF!</f>
        <v>#REF!</v>
      </c>
      <c r="V5" s="98" t="e">
        <f>#REF!</f>
        <v>#REF!</v>
      </c>
      <c r="X5" s="94" t="e">
        <f>#REF!</f>
        <v>#REF!</v>
      </c>
      <c r="Y5" s="98" t="e">
        <f>#REF!</f>
        <v>#REF!</v>
      </c>
    </row>
    <row r="6" spans="2:25" ht="17.25" thickTop="1" thickBot="1" x14ac:dyDescent="0.3">
      <c r="B6" s="58" t="s">
        <v>186</v>
      </c>
      <c r="C6" s="59" t="s">
        <v>2</v>
      </c>
      <c r="D6" s="59" t="s">
        <v>2</v>
      </c>
      <c r="E6" s="59" t="s">
        <v>2</v>
      </c>
      <c r="F6" s="59" t="s">
        <v>2</v>
      </c>
      <c r="G6" s="59" t="s">
        <v>2</v>
      </c>
      <c r="H6" s="60"/>
      <c r="I6" s="60"/>
      <c r="J6" s="60"/>
      <c r="K6" s="68"/>
      <c r="L6" s="94">
        <f>'2019 Programı'!$AA$35</f>
        <v>0</v>
      </c>
      <c r="M6" s="98">
        <f>'2019 Programı'!$AB$35</f>
        <v>0</v>
      </c>
      <c r="N6" s="68"/>
      <c r="O6" s="94" t="e">
        <f>#REF!</f>
        <v>#REF!</v>
      </c>
      <c r="P6" s="98" t="e">
        <f>#REF!</f>
        <v>#REF!</v>
      </c>
      <c r="Q6" s="68"/>
      <c r="R6" s="94" t="e">
        <f>#REF!</f>
        <v>#REF!</v>
      </c>
      <c r="S6" s="98" t="e">
        <f>#REF!</f>
        <v>#REF!</v>
      </c>
      <c r="U6" s="94" t="e">
        <f>#REF!</f>
        <v>#REF!</v>
      </c>
      <c r="V6" s="98" t="e">
        <f>#REF!</f>
        <v>#REF!</v>
      </c>
      <c r="X6" s="94" t="e">
        <f>#REF!</f>
        <v>#REF!</v>
      </c>
      <c r="Y6" s="98" t="e">
        <f>#REF!</f>
        <v>#REF!</v>
      </c>
    </row>
    <row r="7" spans="2:25" ht="17.25" thickTop="1" thickBot="1" x14ac:dyDescent="0.3">
      <c r="B7" s="58" t="s">
        <v>187</v>
      </c>
      <c r="C7" s="59" t="s">
        <v>2</v>
      </c>
      <c r="D7" s="59" t="s">
        <v>2</v>
      </c>
      <c r="E7" s="59" t="s">
        <v>2</v>
      </c>
      <c r="F7" s="59" t="s">
        <v>2</v>
      </c>
      <c r="G7" s="59" t="s">
        <v>2</v>
      </c>
      <c r="H7" s="60"/>
      <c r="I7" s="60"/>
      <c r="J7" s="60"/>
      <c r="K7" s="68"/>
      <c r="L7" s="94">
        <f>'2019 Programı'!$AA$46</f>
        <v>0</v>
      </c>
      <c r="M7" s="98">
        <f>'2019 Programı'!$AB$46</f>
        <v>0</v>
      </c>
      <c r="N7" s="68"/>
      <c r="O7" s="94" t="e">
        <f>#REF!</f>
        <v>#REF!</v>
      </c>
      <c r="P7" s="98" t="e">
        <f>#REF!</f>
        <v>#REF!</v>
      </c>
      <c r="Q7" s="68"/>
      <c r="R7" s="94" t="e">
        <f>#REF!</f>
        <v>#REF!</v>
      </c>
      <c r="S7" s="98" t="e">
        <f>#REF!</f>
        <v>#REF!</v>
      </c>
      <c r="U7" s="94" t="e">
        <f>#REF!</f>
        <v>#REF!</v>
      </c>
      <c r="V7" s="98" t="e">
        <f>#REF!</f>
        <v>#REF!</v>
      </c>
      <c r="X7" s="94" t="e">
        <f>#REF!</f>
        <v>#REF!</v>
      </c>
      <c r="Y7" s="98" t="e">
        <f>#REF!</f>
        <v>#REF!</v>
      </c>
    </row>
    <row r="8" spans="2:25" ht="17.25" thickTop="1" thickBot="1" x14ac:dyDescent="0.3">
      <c r="B8" s="58" t="s">
        <v>188</v>
      </c>
      <c r="C8" s="59" t="s">
        <v>2</v>
      </c>
      <c r="D8" s="59" t="s">
        <v>2</v>
      </c>
      <c r="E8" s="59" t="s">
        <v>2</v>
      </c>
      <c r="F8" s="59" t="s">
        <v>2</v>
      </c>
      <c r="G8" s="59" t="s">
        <v>2</v>
      </c>
      <c r="H8" s="60"/>
      <c r="I8" s="60"/>
      <c r="J8" s="60"/>
      <c r="K8" s="68"/>
      <c r="L8" s="94">
        <f>'2019 Programı'!$AA$57</f>
        <v>0</v>
      </c>
      <c r="M8" s="98">
        <f>'2019 Programı'!$AB$57</f>
        <v>0</v>
      </c>
      <c r="N8" s="68"/>
      <c r="O8" s="94" t="e">
        <f>#REF!</f>
        <v>#REF!</v>
      </c>
      <c r="P8" s="98" t="e">
        <f>#REF!</f>
        <v>#REF!</v>
      </c>
      <c r="Q8" s="68"/>
      <c r="R8" s="94" t="e">
        <f>#REF!</f>
        <v>#REF!</v>
      </c>
      <c r="S8" s="98" t="e">
        <f>#REF!</f>
        <v>#REF!</v>
      </c>
      <c r="U8" s="94" t="e">
        <f>#REF!</f>
        <v>#REF!</v>
      </c>
      <c r="V8" s="98" t="e">
        <f>#REF!</f>
        <v>#REF!</v>
      </c>
      <c r="X8" s="94" t="e">
        <f>#REF!</f>
        <v>#REF!</v>
      </c>
      <c r="Y8" s="98" t="e">
        <f>#REF!</f>
        <v>#REF!</v>
      </c>
    </row>
    <row r="9" spans="2:25" ht="17.25" thickTop="1" thickBot="1" x14ac:dyDescent="0.3">
      <c r="B9" s="56" t="s">
        <v>182</v>
      </c>
      <c r="C9" s="57"/>
      <c r="D9" s="57"/>
      <c r="E9" s="57"/>
      <c r="F9" s="57"/>
      <c r="G9" s="57"/>
      <c r="H9" s="57"/>
      <c r="I9" s="57"/>
      <c r="J9" s="57"/>
      <c r="L9" s="93">
        <f>SUM(L10:L12)</f>
        <v>0</v>
      </c>
      <c r="M9" s="97">
        <f>SUM(M10:M12)</f>
        <v>0</v>
      </c>
      <c r="O9" s="93" t="e">
        <f>SUM(O10:O12)</f>
        <v>#REF!</v>
      </c>
      <c r="P9" s="97" t="e">
        <f>SUM(P10:P12)</f>
        <v>#REF!</v>
      </c>
      <c r="R9" s="93" t="e">
        <f>SUM(R10:R12)</f>
        <v>#REF!</v>
      </c>
      <c r="S9" s="97" t="e">
        <f>SUM(S10:S12)</f>
        <v>#REF!</v>
      </c>
      <c r="U9" s="93" t="e">
        <f>SUM(U10:U12)</f>
        <v>#REF!</v>
      </c>
      <c r="V9" s="97" t="e">
        <f>SUM(V10:V12)</f>
        <v>#REF!</v>
      </c>
      <c r="X9" s="93" t="e">
        <f>SUM(X10:X12)</f>
        <v>#REF!</v>
      </c>
      <c r="Y9" s="97" t="e">
        <f>SUM(Y10:Y12)</f>
        <v>#REF!</v>
      </c>
    </row>
    <row r="10" spans="2:25" ht="23.1" customHeight="1" thickTop="1" thickBot="1" x14ac:dyDescent="0.3">
      <c r="B10" s="61" t="s">
        <v>189</v>
      </c>
      <c r="C10" s="59" t="s">
        <v>2</v>
      </c>
      <c r="D10" s="59" t="s">
        <v>2</v>
      </c>
      <c r="E10" s="59" t="s">
        <v>2</v>
      </c>
      <c r="F10" s="59" t="s">
        <v>2</v>
      </c>
      <c r="G10" s="59" t="s">
        <v>2</v>
      </c>
      <c r="H10" s="62"/>
      <c r="I10" s="62"/>
      <c r="J10" s="62"/>
      <c r="K10" s="68"/>
      <c r="L10" s="95">
        <f>'2019 Programı'!$AA$68</f>
        <v>0</v>
      </c>
      <c r="M10" s="99">
        <f>'2019 Programı'!$AB$68</f>
        <v>0</v>
      </c>
      <c r="N10" s="68"/>
      <c r="O10" s="95" t="e">
        <f>#REF!</f>
        <v>#REF!</v>
      </c>
      <c r="P10" s="99" t="e">
        <f>#REF!</f>
        <v>#REF!</v>
      </c>
      <c r="Q10" s="68"/>
      <c r="R10" s="95" t="e">
        <f>#REF!</f>
        <v>#REF!</v>
      </c>
      <c r="S10" s="99" t="e">
        <f>#REF!</f>
        <v>#REF!</v>
      </c>
      <c r="U10" s="95" t="e">
        <f>#REF!</f>
        <v>#REF!</v>
      </c>
      <c r="V10" s="99" t="e">
        <f>#REF!</f>
        <v>#REF!</v>
      </c>
      <c r="X10" s="95" t="e">
        <f>#REF!</f>
        <v>#REF!</v>
      </c>
      <c r="Y10" s="99" t="e">
        <f>#REF!</f>
        <v>#REF!</v>
      </c>
    </row>
    <row r="11" spans="2:25" ht="23.1" customHeight="1" thickTop="1" thickBot="1" x14ac:dyDescent="0.3">
      <c r="B11" s="61" t="s">
        <v>190</v>
      </c>
      <c r="C11" s="59" t="s">
        <v>2</v>
      </c>
      <c r="D11" s="59" t="s">
        <v>2</v>
      </c>
      <c r="E11" s="59" t="s">
        <v>2</v>
      </c>
      <c r="F11" s="59" t="s">
        <v>2</v>
      </c>
      <c r="G11" s="59" t="s">
        <v>2</v>
      </c>
      <c r="H11" s="62"/>
      <c r="I11" s="62"/>
      <c r="J11" s="62"/>
      <c r="K11" s="68"/>
      <c r="L11" s="95">
        <f>'2019 Programı'!$AA$79</f>
        <v>0</v>
      </c>
      <c r="M11" s="99">
        <f>'2019 Programı'!$AB$79</f>
        <v>0</v>
      </c>
      <c r="N11" s="68"/>
      <c r="O11" s="95" t="e">
        <f>#REF!</f>
        <v>#REF!</v>
      </c>
      <c r="P11" s="99" t="e">
        <f>#REF!</f>
        <v>#REF!</v>
      </c>
      <c r="Q11" s="68"/>
      <c r="R11" s="95" t="e">
        <f>#REF!</f>
        <v>#REF!</v>
      </c>
      <c r="S11" s="99" t="e">
        <f>#REF!</f>
        <v>#REF!</v>
      </c>
      <c r="U11" s="95" t="e">
        <f>#REF!</f>
        <v>#REF!</v>
      </c>
      <c r="V11" s="99" t="e">
        <f>#REF!</f>
        <v>#REF!</v>
      </c>
      <c r="X11" s="95" t="e">
        <f>#REF!</f>
        <v>#REF!</v>
      </c>
      <c r="Y11" s="99" t="e">
        <f>#REF!</f>
        <v>#REF!</v>
      </c>
    </row>
    <row r="12" spans="2:25" ht="17.25" thickTop="1" thickBot="1" x14ac:dyDescent="0.3">
      <c r="B12" s="61" t="s">
        <v>191</v>
      </c>
      <c r="C12" s="59" t="s">
        <v>2</v>
      </c>
      <c r="D12" s="59" t="s">
        <v>2</v>
      </c>
      <c r="E12" s="59" t="s">
        <v>2</v>
      </c>
      <c r="F12" s="59" t="s">
        <v>2</v>
      </c>
      <c r="G12" s="59" t="s">
        <v>2</v>
      </c>
      <c r="H12" s="62"/>
      <c r="I12" s="62"/>
      <c r="J12" s="62"/>
      <c r="K12" s="68"/>
      <c r="L12" s="95">
        <f>'2019 Programı'!$AA$90</f>
        <v>0</v>
      </c>
      <c r="M12" s="99">
        <f>'2019 Programı'!$AB$90</f>
        <v>0</v>
      </c>
      <c r="N12" s="68"/>
      <c r="O12" s="95" t="e">
        <f>#REF!</f>
        <v>#REF!</v>
      </c>
      <c r="P12" s="99" t="e">
        <f>#REF!</f>
        <v>#REF!</v>
      </c>
      <c r="Q12" s="68"/>
      <c r="R12" s="95" t="e">
        <f>#REF!</f>
        <v>#REF!</v>
      </c>
      <c r="S12" s="99" t="e">
        <f>#REF!</f>
        <v>#REF!</v>
      </c>
      <c r="U12" s="95" t="e">
        <f>#REF!</f>
        <v>#REF!</v>
      </c>
      <c r="V12" s="99" t="e">
        <f>#REF!</f>
        <v>#REF!</v>
      </c>
      <c r="X12" s="95" t="e">
        <f>#REF!</f>
        <v>#REF!</v>
      </c>
      <c r="Y12" s="99" t="e">
        <f>#REF!</f>
        <v>#REF!</v>
      </c>
    </row>
    <row r="13" spans="2:25" ht="17.25" thickTop="1" thickBot="1" x14ac:dyDescent="0.3">
      <c r="B13" s="56" t="s">
        <v>183</v>
      </c>
      <c r="C13" s="57"/>
      <c r="D13" s="57"/>
      <c r="E13" s="57"/>
      <c r="F13" s="57"/>
      <c r="G13" s="57"/>
      <c r="H13" s="57"/>
      <c r="I13" s="57"/>
      <c r="J13" s="57"/>
      <c r="L13" s="93">
        <f>SUM(L14:L19)</f>
        <v>0</v>
      </c>
      <c r="M13" s="97">
        <f>SUM(M14:M19)</f>
        <v>0</v>
      </c>
      <c r="O13" s="93" t="e">
        <f>SUM(O14:O19)</f>
        <v>#REF!</v>
      </c>
      <c r="P13" s="97" t="e">
        <f>SUM(P14:P19)</f>
        <v>#REF!</v>
      </c>
      <c r="R13" s="93" t="e">
        <f>SUM(R14:R19)</f>
        <v>#REF!</v>
      </c>
      <c r="S13" s="97" t="e">
        <f>SUM(S14:S19)</f>
        <v>#REF!</v>
      </c>
      <c r="U13" s="93" t="e">
        <f>SUM(U14:U19)</f>
        <v>#REF!</v>
      </c>
      <c r="V13" s="97" t="e">
        <f>SUM(V14:V19)</f>
        <v>#REF!</v>
      </c>
      <c r="X13" s="93" t="e">
        <f>SUM(X14:X19)</f>
        <v>#REF!</v>
      </c>
      <c r="Y13" s="97" t="e">
        <f>SUM(Y14:Y19)</f>
        <v>#REF!</v>
      </c>
    </row>
    <row r="14" spans="2:25" ht="17.25" thickTop="1" thickBot="1" x14ac:dyDescent="0.3">
      <c r="B14" s="63" t="s">
        <v>192</v>
      </c>
      <c r="C14" s="59" t="s">
        <v>2</v>
      </c>
      <c r="D14" s="59" t="s">
        <v>2</v>
      </c>
      <c r="E14" s="59" t="s">
        <v>2</v>
      </c>
      <c r="F14" s="59" t="s">
        <v>2</v>
      </c>
      <c r="G14" s="59" t="s">
        <v>2</v>
      </c>
      <c r="H14" s="64"/>
      <c r="I14" s="64"/>
      <c r="J14" s="64"/>
      <c r="K14" s="68"/>
      <c r="L14" s="96">
        <f>'2019 Programı'!$AA$98</f>
        <v>0</v>
      </c>
      <c r="M14" s="100">
        <f>'2019 Programı'!$AB$98</f>
        <v>0</v>
      </c>
      <c r="N14" s="68"/>
      <c r="O14" s="96" t="e">
        <f>#REF!</f>
        <v>#REF!</v>
      </c>
      <c r="P14" s="100" t="e">
        <f>#REF!</f>
        <v>#REF!</v>
      </c>
      <c r="Q14" s="68"/>
      <c r="R14" s="96" t="e">
        <f>#REF!</f>
        <v>#REF!</v>
      </c>
      <c r="S14" s="100" t="e">
        <f>#REF!</f>
        <v>#REF!</v>
      </c>
      <c r="U14" s="96" t="e">
        <f>#REF!</f>
        <v>#REF!</v>
      </c>
      <c r="V14" s="100" t="e">
        <f>#REF!</f>
        <v>#REF!</v>
      </c>
      <c r="X14" s="96" t="e">
        <f>#REF!</f>
        <v>#REF!</v>
      </c>
      <c r="Y14" s="100" t="e">
        <f>#REF!</f>
        <v>#REF!</v>
      </c>
    </row>
    <row r="15" spans="2:25" ht="17.25" thickTop="1" thickBot="1" x14ac:dyDescent="0.3">
      <c r="B15" s="63" t="s">
        <v>193</v>
      </c>
      <c r="C15" s="59" t="s">
        <v>2</v>
      </c>
      <c r="D15" s="59" t="s">
        <v>2</v>
      </c>
      <c r="E15" s="59" t="s">
        <v>2</v>
      </c>
      <c r="F15" s="59" t="s">
        <v>2</v>
      </c>
      <c r="G15" s="59" t="s">
        <v>2</v>
      </c>
      <c r="H15" s="64"/>
      <c r="I15" s="64"/>
      <c r="J15" s="64"/>
      <c r="K15" s="68"/>
      <c r="L15" s="96">
        <f>'2019 Programı'!$AA$115</f>
        <v>0</v>
      </c>
      <c r="M15" s="100">
        <f>'2019 Programı'!$AB$115</f>
        <v>0</v>
      </c>
      <c r="N15" s="68"/>
      <c r="O15" s="96" t="e">
        <f>#REF!</f>
        <v>#REF!</v>
      </c>
      <c r="P15" s="100" t="e">
        <f>#REF!</f>
        <v>#REF!</v>
      </c>
      <c r="Q15" s="68"/>
      <c r="R15" s="96" t="e">
        <f>#REF!</f>
        <v>#REF!</v>
      </c>
      <c r="S15" s="100" t="e">
        <f>#REF!</f>
        <v>#REF!</v>
      </c>
      <c r="U15" s="96" t="e">
        <f>#REF!</f>
        <v>#REF!</v>
      </c>
      <c r="V15" s="100" t="e">
        <f>#REF!</f>
        <v>#REF!</v>
      </c>
      <c r="X15" s="96" t="e">
        <f>#REF!</f>
        <v>#REF!</v>
      </c>
      <c r="Y15" s="100" t="e">
        <f>#REF!</f>
        <v>#REF!</v>
      </c>
    </row>
    <row r="16" spans="2:25" ht="17.25" thickTop="1" thickBot="1" x14ac:dyDescent="0.3">
      <c r="B16" s="63" t="s">
        <v>194</v>
      </c>
      <c r="C16" s="59" t="s">
        <v>2</v>
      </c>
      <c r="D16" s="59" t="s">
        <v>2</v>
      </c>
      <c r="E16" s="59" t="s">
        <v>2</v>
      </c>
      <c r="F16" s="59" t="s">
        <v>2</v>
      </c>
      <c r="G16" s="59" t="s">
        <v>2</v>
      </c>
      <c r="H16" s="64"/>
      <c r="I16" s="64"/>
      <c r="J16" s="64"/>
      <c r="K16" s="68"/>
      <c r="L16" s="96">
        <f>'2019 Programı'!$AA$126</f>
        <v>0</v>
      </c>
      <c r="M16" s="100">
        <f>'2019 Programı'!$AB$126</f>
        <v>0</v>
      </c>
      <c r="N16" s="68"/>
      <c r="O16" s="96" t="e">
        <f>#REF!</f>
        <v>#REF!</v>
      </c>
      <c r="P16" s="100" t="e">
        <f>#REF!</f>
        <v>#REF!</v>
      </c>
      <c r="Q16" s="68"/>
      <c r="R16" s="96" t="e">
        <f>#REF!</f>
        <v>#REF!</v>
      </c>
      <c r="S16" s="100" t="e">
        <f>#REF!</f>
        <v>#REF!</v>
      </c>
      <c r="U16" s="96" t="e">
        <f>#REF!</f>
        <v>#REF!</v>
      </c>
      <c r="V16" s="100" t="e">
        <f>#REF!</f>
        <v>#REF!</v>
      </c>
      <c r="X16" s="96" t="e">
        <f>#REF!</f>
        <v>#REF!</v>
      </c>
      <c r="Y16" s="100" t="e">
        <f>#REF!</f>
        <v>#REF!</v>
      </c>
    </row>
    <row r="17" spans="2:25" ht="17.25" thickTop="1" thickBot="1" x14ac:dyDescent="0.3">
      <c r="B17" s="63" t="s">
        <v>195</v>
      </c>
      <c r="C17" s="59" t="s">
        <v>2</v>
      </c>
      <c r="D17" s="59" t="s">
        <v>2</v>
      </c>
      <c r="E17" s="59" t="s">
        <v>2</v>
      </c>
      <c r="F17" s="59" t="s">
        <v>2</v>
      </c>
      <c r="G17" s="59" t="s">
        <v>2</v>
      </c>
      <c r="H17" s="64"/>
      <c r="I17" s="64"/>
      <c r="J17" s="64"/>
      <c r="K17" s="68"/>
      <c r="L17" s="96">
        <f>'2019 Programı'!$AA$137</f>
        <v>0</v>
      </c>
      <c r="M17" s="100">
        <f>'2019 Programı'!$AB$137</f>
        <v>0</v>
      </c>
      <c r="N17" s="68"/>
      <c r="O17" s="96" t="e">
        <f>#REF!</f>
        <v>#REF!</v>
      </c>
      <c r="P17" s="100" t="e">
        <f>#REF!</f>
        <v>#REF!</v>
      </c>
      <c r="Q17" s="68"/>
      <c r="R17" s="96" t="e">
        <f>#REF!</f>
        <v>#REF!</v>
      </c>
      <c r="S17" s="100" t="e">
        <f>#REF!</f>
        <v>#REF!</v>
      </c>
      <c r="U17" s="96" t="e">
        <f>#REF!</f>
        <v>#REF!</v>
      </c>
      <c r="V17" s="100" t="e">
        <f>#REF!</f>
        <v>#REF!</v>
      </c>
      <c r="X17" s="96" t="e">
        <f>#REF!</f>
        <v>#REF!</v>
      </c>
      <c r="Y17" s="100" t="e">
        <f>#REF!</f>
        <v>#REF!</v>
      </c>
    </row>
    <row r="18" spans="2:25" ht="17.25" thickTop="1" thickBot="1" x14ac:dyDescent="0.3">
      <c r="B18" s="63" t="s">
        <v>196</v>
      </c>
      <c r="C18" s="59" t="s">
        <v>2</v>
      </c>
      <c r="D18" s="59" t="s">
        <v>2</v>
      </c>
      <c r="E18" s="59" t="s">
        <v>2</v>
      </c>
      <c r="F18" s="59" t="s">
        <v>2</v>
      </c>
      <c r="G18" s="59" t="s">
        <v>2</v>
      </c>
      <c r="H18" s="64"/>
      <c r="I18" s="64"/>
      <c r="J18" s="64"/>
      <c r="K18" s="68"/>
      <c r="L18" s="96">
        <f>'2019 Programı'!$AA$148</f>
        <v>0</v>
      </c>
      <c r="M18" s="100">
        <f>'2019 Programı'!$AB$148</f>
        <v>0</v>
      </c>
      <c r="N18" s="68"/>
      <c r="O18" s="96" t="e">
        <f>#REF!</f>
        <v>#REF!</v>
      </c>
      <c r="P18" s="100" t="e">
        <f>#REF!</f>
        <v>#REF!</v>
      </c>
      <c r="Q18" s="68"/>
      <c r="R18" s="96" t="e">
        <f>#REF!</f>
        <v>#REF!</v>
      </c>
      <c r="S18" s="100" t="e">
        <f>#REF!</f>
        <v>#REF!</v>
      </c>
      <c r="U18" s="96" t="e">
        <f>#REF!</f>
        <v>#REF!</v>
      </c>
      <c r="V18" s="100" t="e">
        <f>#REF!</f>
        <v>#REF!</v>
      </c>
      <c r="X18" s="96" t="e">
        <f>#REF!</f>
        <v>#REF!</v>
      </c>
      <c r="Y18" s="100" t="e">
        <f>#REF!</f>
        <v>#REF!</v>
      </c>
    </row>
    <row r="19" spans="2:25" ht="17.25" hidden="1" thickTop="1" thickBot="1" x14ac:dyDescent="0.3">
      <c r="B19" s="63"/>
      <c r="C19" s="59" t="s">
        <v>2</v>
      </c>
      <c r="D19" s="59" t="s">
        <v>2</v>
      </c>
      <c r="E19" s="59" t="s">
        <v>2</v>
      </c>
      <c r="F19" s="59" t="s">
        <v>2</v>
      </c>
      <c r="G19" s="59" t="s">
        <v>2</v>
      </c>
      <c r="H19" s="64"/>
      <c r="I19" s="64"/>
      <c r="J19" s="64"/>
      <c r="K19" s="68"/>
      <c r="L19" s="70">
        <f>'2019 Programı'!$AA$159</f>
        <v>0</v>
      </c>
      <c r="M19" s="70">
        <f>'2019 Programı'!$AB$159</f>
        <v>0</v>
      </c>
      <c r="N19" s="68"/>
      <c r="O19" s="70" t="e">
        <f>#REF!</f>
        <v>#REF!</v>
      </c>
      <c r="P19" s="100" t="e">
        <f>#REF!</f>
        <v>#REF!</v>
      </c>
      <c r="Q19" s="68"/>
      <c r="R19" s="96" t="e">
        <f>#REF!</f>
        <v>#REF!</v>
      </c>
      <c r="S19" s="100" t="e">
        <f>#REF!</f>
        <v>#REF!</v>
      </c>
      <c r="U19" s="96" t="e">
        <f>#REF!</f>
        <v>#REF!</v>
      </c>
      <c r="V19" s="100" t="e">
        <f>#REF!</f>
        <v>#REF!</v>
      </c>
      <c r="X19" s="96" t="e">
        <f>#REF!</f>
        <v>#REF!</v>
      </c>
      <c r="Y19" s="70" t="e">
        <f>#REF!</f>
        <v>#REF!</v>
      </c>
    </row>
    <row r="20" spans="2:25" ht="17.25" hidden="1" thickTop="1" thickBot="1" x14ac:dyDescent="0.3">
      <c r="B20" s="63"/>
      <c r="C20" s="59" t="s">
        <v>2</v>
      </c>
      <c r="D20" s="59" t="s">
        <v>2</v>
      </c>
      <c r="E20" s="59" t="s">
        <v>2</v>
      </c>
      <c r="F20" s="59" t="s">
        <v>2</v>
      </c>
      <c r="G20" s="59" t="s">
        <v>2</v>
      </c>
      <c r="H20" s="64"/>
      <c r="I20" s="64"/>
      <c r="J20" s="64"/>
      <c r="K20" s="68"/>
      <c r="L20" s="70">
        <f>'2019 Programı'!$AA$159</f>
        <v>0</v>
      </c>
      <c r="M20" s="70">
        <f>'2019 Programı'!$AB$159</f>
        <v>0</v>
      </c>
      <c r="N20" s="68"/>
      <c r="O20" s="70" t="e">
        <f>#REF!</f>
        <v>#REF!</v>
      </c>
      <c r="P20" s="100" t="e">
        <f>#REF!</f>
        <v>#REF!</v>
      </c>
      <c r="Q20" s="68"/>
      <c r="R20" s="96" t="e">
        <f>#REF!</f>
        <v>#REF!</v>
      </c>
      <c r="S20" s="100" t="e">
        <f>#REF!</f>
        <v>#REF!</v>
      </c>
      <c r="U20" s="96" t="e">
        <f>#REF!</f>
        <v>#REF!</v>
      </c>
      <c r="V20" s="100" t="e">
        <f>#REF!</f>
        <v>#REF!</v>
      </c>
      <c r="X20" s="96" t="e">
        <f>#REF!</f>
        <v>#REF!</v>
      </c>
      <c r="Y20" s="70" t="e">
        <f>#REF!</f>
        <v>#REF!</v>
      </c>
    </row>
    <row r="21" spans="2:25" ht="17.25" thickTop="1" thickBot="1" x14ac:dyDescent="0.3">
      <c r="J21" s="83" t="s">
        <v>19</v>
      </c>
      <c r="L21" s="86">
        <f>L13+L9+L2</f>
        <v>0</v>
      </c>
      <c r="M21" s="87">
        <f>M13+M9+M2</f>
        <v>0</v>
      </c>
      <c r="N21" s="84"/>
      <c r="O21" s="86" t="e">
        <f>O13+O9+O2</f>
        <v>#REF!</v>
      </c>
      <c r="P21" s="87" t="e">
        <f>P13+P9+P2</f>
        <v>#REF!</v>
      </c>
      <c r="Q21" s="84"/>
      <c r="R21" s="86" t="e">
        <f>R13+R9+R2</f>
        <v>#REF!</v>
      </c>
      <c r="S21" s="87" t="e">
        <f>S13+S9+S2</f>
        <v>#REF!</v>
      </c>
      <c r="T21" s="85"/>
      <c r="U21" s="86" t="e">
        <f>U13+U9+U2</f>
        <v>#REF!</v>
      </c>
      <c r="V21" s="87" t="e">
        <f>V13+V9+V2</f>
        <v>#REF!</v>
      </c>
      <c r="W21" s="85"/>
      <c r="X21" s="86" t="e">
        <f>X13+X9+X2</f>
        <v>#REF!</v>
      </c>
      <c r="Y21" s="87" t="e">
        <f>Y13+Y9+Y2</f>
        <v>#REF!</v>
      </c>
    </row>
    <row r="22" spans="2:25" ht="17.25" thickTop="1" thickBot="1" x14ac:dyDescent="0.3"/>
    <row r="23" spans="2:25" ht="17.25" thickTop="1" thickBot="1" x14ac:dyDescent="0.3">
      <c r="J23" s="83" t="s">
        <v>217</v>
      </c>
      <c r="L23" s="88" t="str">
        <f>IF(L21=0,"",M21/L21*100)</f>
        <v/>
      </c>
      <c r="M23" s="89"/>
      <c r="N23" s="90"/>
      <c r="O23" s="88" t="e">
        <f>IF(O21=0,"",P21/O21*100)</f>
        <v>#REF!</v>
      </c>
      <c r="P23" s="89"/>
      <c r="Q23" s="90"/>
      <c r="R23" s="88" t="e">
        <f>IF(R21=0,"",S21/R21*100)</f>
        <v>#REF!</v>
      </c>
      <c r="S23" s="89"/>
      <c r="T23" s="91"/>
      <c r="U23" s="88" t="e">
        <f>IF(U21=0,"",V21/U21*100)</f>
        <v>#REF!</v>
      </c>
      <c r="V23" s="89"/>
      <c r="W23" s="91"/>
      <c r="X23" s="88" t="e">
        <f>IF(X21=0,"",Y21/X21*100)</f>
        <v>#REF!</v>
      </c>
    </row>
    <row r="24" spans="2:25" ht="16.5" thickTop="1" x14ac:dyDescent="0.25"/>
    <row r="25" spans="2:25" ht="16.5" thickBot="1" x14ac:dyDescent="0.3"/>
    <row r="26" spans="2:25" ht="17.25" thickTop="1" thickBot="1" x14ac:dyDescent="0.3">
      <c r="J26" s="82" t="s">
        <v>141</v>
      </c>
      <c r="L26" s="86" t="e">
        <f>L21+O21+R21+U21+X21</f>
        <v>#REF!</v>
      </c>
    </row>
    <row r="27" spans="2:25" ht="17.25" thickTop="1" thickBot="1" x14ac:dyDescent="0.3"/>
    <row r="28" spans="2:25" ht="17.25" thickTop="1" thickBot="1" x14ac:dyDescent="0.3">
      <c r="J28" s="82" t="s">
        <v>142</v>
      </c>
      <c r="M28" s="87" t="e">
        <f>M21+P21+S21+V21+Y21</f>
        <v>#REF!</v>
      </c>
    </row>
    <row r="29" spans="2:25" ht="17.25" thickTop="1" thickBot="1" x14ac:dyDescent="0.3"/>
    <row r="30" spans="2:25" ht="17.25" thickTop="1" thickBot="1" x14ac:dyDescent="0.3">
      <c r="J30" s="83" t="s">
        <v>218</v>
      </c>
      <c r="L30" s="92" t="e">
        <f>IF(L26=0,"",M28/L26*100)</f>
        <v>#REF!</v>
      </c>
    </row>
    <row r="31" spans="2:25" ht="16.5" thickTop="1" x14ac:dyDescent="0.25"/>
  </sheetData>
  <sheetProtection algorithmName="SHA-512" hashValue="Dey9/0LvBtJ56NVs/Nu7Trcwrf3/Uoh+tSrOC4gJ+yYeccfEwHjVyajqtggRb9xmxPcbEyROa4WVW5vjI+rsXA==" saltValue="2q6EhytbsvjZMS5fovThVg==" spinCount="100000" sheet="1" objects="1" scenarios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4">
    <tabColor rgb="FFFFFF00"/>
    <pageSetUpPr fitToPage="1"/>
  </sheetPr>
  <dimension ref="A1:AB193"/>
  <sheetViews>
    <sheetView tabSelected="1" topLeftCell="A4" zoomScale="110" zoomScaleNormal="110" workbookViewId="0">
      <selection activeCell="Q149" sqref="Q149:S151"/>
    </sheetView>
  </sheetViews>
  <sheetFormatPr defaultColWidth="10.875" defaultRowHeight="12.75" x14ac:dyDescent="0.2"/>
  <cols>
    <col min="1" max="1" width="4.125" style="7" customWidth="1"/>
    <col min="2" max="2" width="6" style="37" bestFit="1" customWidth="1"/>
    <col min="3" max="3" width="64.625" style="27" customWidth="1"/>
    <col min="4" max="8" width="2.125" style="27" customWidth="1"/>
    <col min="9" max="9" width="2.5" style="27" customWidth="1"/>
    <col min="10" max="15" width="2.125" style="27" customWidth="1"/>
    <col min="16" max="16" width="11.625" style="27" customWidth="1"/>
    <col min="17" max="17" width="7.875" style="38" bestFit="1" customWidth="1"/>
    <col min="18" max="18" width="8.125" style="75" bestFit="1" customWidth="1"/>
    <col min="19" max="19" width="7.875" style="38" bestFit="1" customWidth="1"/>
    <col min="20" max="20" width="8.375" style="39" bestFit="1" customWidth="1"/>
    <col min="21" max="21" width="16.875" style="27" customWidth="1"/>
    <col min="22" max="22" width="7" style="40" customWidth="1"/>
    <col min="23" max="23" width="6.375" style="76" customWidth="1"/>
    <col min="24" max="24" width="7" style="27" bestFit="1" customWidth="1"/>
    <col min="25" max="25" width="25.625" style="27" customWidth="1"/>
    <col min="26" max="26" width="3.5" style="7" customWidth="1"/>
    <col min="27" max="28" width="12.875" style="46" bestFit="1" customWidth="1"/>
    <col min="29" max="16384" width="10.875" style="7"/>
  </cols>
  <sheetData>
    <row r="1" spans="1:28" ht="27" thickTop="1" thickBot="1" x14ac:dyDescent="0.25">
      <c r="A1" s="1"/>
      <c r="B1" s="2"/>
      <c r="C1" s="3" t="s">
        <v>3</v>
      </c>
      <c r="D1" s="80" t="s">
        <v>171</v>
      </c>
      <c r="E1" s="80" t="s">
        <v>172</v>
      </c>
      <c r="F1" s="80" t="s">
        <v>173</v>
      </c>
      <c r="G1" s="80" t="s">
        <v>174</v>
      </c>
      <c r="H1" s="80" t="s">
        <v>173</v>
      </c>
      <c r="I1" s="80" t="s">
        <v>175</v>
      </c>
      <c r="J1" s="80" t="s">
        <v>176</v>
      </c>
      <c r="K1" s="80" t="s">
        <v>177</v>
      </c>
      <c r="L1" s="80" t="s">
        <v>178</v>
      </c>
      <c r="M1" s="80" t="s">
        <v>178</v>
      </c>
      <c r="N1" s="80" t="s">
        <v>179</v>
      </c>
      <c r="O1" s="80" t="s">
        <v>177</v>
      </c>
      <c r="P1" s="3" t="s">
        <v>4</v>
      </c>
      <c r="Q1" s="4" t="s">
        <v>9</v>
      </c>
      <c r="R1" s="73" t="s">
        <v>10</v>
      </c>
      <c r="S1" s="4" t="s">
        <v>11</v>
      </c>
      <c r="T1" s="5" t="s">
        <v>5</v>
      </c>
      <c r="U1" s="3" t="s">
        <v>20</v>
      </c>
      <c r="V1" s="6" t="s">
        <v>7</v>
      </c>
      <c r="W1" s="78" t="s">
        <v>8</v>
      </c>
      <c r="X1" s="3" t="s">
        <v>6</v>
      </c>
      <c r="Y1" s="78" t="s">
        <v>1</v>
      </c>
      <c r="AA1" s="44" t="s">
        <v>12</v>
      </c>
      <c r="AB1" s="44" t="s">
        <v>13</v>
      </c>
    </row>
    <row r="2" spans="1:28" ht="14.25" thickTop="1" thickBot="1" x14ac:dyDescent="0.25">
      <c r="A2" s="128" t="str">
        <f>Plan!B2</f>
        <v>Stratejik Amaç 1. Kurumsal Yeterlilik.</v>
      </c>
      <c r="B2" s="8"/>
      <c r="C2" s="9" t="str">
        <f>Plan!B3</f>
        <v>Hedef 1.1. Oda, Mevzuata uygun ve etkin biçimde yönetilecektir.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1"/>
      <c r="Q2" s="81"/>
      <c r="R2" s="81"/>
      <c r="S2" s="81"/>
      <c r="T2" s="81"/>
      <c r="U2" s="81"/>
      <c r="V2" s="81"/>
      <c r="W2" s="81"/>
      <c r="X2" s="81"/>
      <c r="Y2" s="108"/>
      <c r="AA2" s="45">
        <f>SUM(Q3:Q13)</f>
        <v>0</v>
      </c>
      <c r="AB2" s="45">
        <f>SUM(R3:R13)</f>
        <v>0</v>
      </c>
    </row>
    <row r="3" spans="1:28" ht="27" thickTop="1" thickBot="1" x14ac:dyDescent="0.25">
      <c r="A3" s="129"/>
      <c r="B3" s="8" t="s">
        <v>21</v>
      </c>
      <c r="C3" s="19" t="s">
        <v>219</v>
      </c>
      <c r="D3" s="10" t="s">
        <v>2</v>
      </c>
      <c r="E3" s="10"/>
      <c r="F3" s="10" t="s">
        <v>258</v>
      </c>
      <c r="G3" s="10"/>
      <c r="H3" s="10"/>
      <c r="I3" s="10"/>
      <c r="J3" s="10"/>
      <c r="K3" s="10"/>
      <c r="L3" s="10"/>
      <c r="M3" s="10"/>
      <c r="N3" s="10"/>
      <c r="O3" s="10"/>
      <c r="P3" s="10" t="s">
        <v>259</v>
      </c>
      <c r="Q3" s="12"/>
      <c r="R3" s="13"/>
      <c r="S3" s="43" t="str">
        <f>IF(Q3="","",R3/Q3*100)</f>
        <v/>
      </c>
      <c r="T3" s="14" t="s">
        <v>282</v>
      </c>
      <c r="U3" s="10"/>
      <c r="V3" s="72">
        <v>1</v>
      </c>
      <c r="W3" s="16">
        <v>1</v>
      </c>
      <c r="X3" s="43">
        <f>IF(V3="","",W3/V3*100)</f>
        <v>100</v>
      </c>
      <c r="Y3" s="109" t="s">
        <v>307</v>
      </c>
    </row>
    <row r="4" spans="1:28" ht="27" thickTop="1" thickBot="1" x14ac:dyDescent="0.25">
      <c r="A4" s="129"/>
      <c r="B4" s="8" t="s">
        <v>22</v>
      </c>
      <c r="C4" s="19" t="s">
        <v>331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10" t="s">
        <v>2</v>
      </c>
      <c r="O4" s="10" t="s">
        <v>2</v>
      </c>
      <c r="P4" s="10" t="s">
        <v>260</v>
      </c>
      <c r="Q4" s="12"/>
      <c r="R4" s="13"/>
      <c r="S4" s="43" t="str">
        <f t="shared" ref="S4:S13" si="0">IF(Q4="","",R4/Q4*100)</f>
        <v/>
      </c>
      <c r="T4" s="14" t="s">
        <v>280</v>
      </c>
      <c r="U4" s="10"/>
      <c r="V4" s="72"/>
      <c r="W4" s="17"/>
      <c r="X4" s="43" t="str">
        <f t="shared" ref="X4:X13" si="1">IF(V4="","",W4/V4*100)</f>
        <v/>
      </c>
      <c r="Y4" s="109" t="s">
        <v>334</v>
      </c>
    </row>
    <row r="5" spans="1:28" ht="27" thickTop="1" thickBot="1" x14ac:dyDescent="0.25">
      <c r="A5" s="129"/>
      <c r="B5" s="8" t="s">
        <v>23</v>
      </c>
      <c r="C5" s="19" t="s">
        <v>291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2</v>
      </c>
      <c r="N5" s="10"/>
      <c r="O5" s="10"/>
      <c r="P5" s="10" t="s">
        <v>260</v>
      </c>
      <c r="Q5" s="12"/>
      <c r="R5" s="13"/>
      <c r="S5" s="43" t="str">
        <f t="shared" si="0"/>
        <v/>
      </c>
      <c r="T5" s="18" t="s">
        <v>278</v>
      </c>
      <c r="U5" s="10"/>
      <c r="V5" s="72"/>
      <c r="W5" s="17"/>
      <c r="X5" s="43" t="str">
        <f t="shared" si="1"/>
        <v/>
      </c>
      <c r="Y5" s="17" t="s">
        <v>358</v>
      </c>
    </row>
    <row r="6" spans="1:28" ht="14.25" thickTop="1" thickBot="1" x14ac:dyDescent="0.25">
      <c r="A6" s="129"/>
      <c r="B6" s="8" t="s">
        <v>24</v>
      </c>
      <c r="C6" s="19" t="s">
        <v>220</v>
      </c>
      <c r="D6" s="19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0" t="s">
        <v>260</v>
      </c>
      <c r="Q6" s="12"/>
      <c r="R6" s="13"/>
      <c r="S6" s="43" t="str">
        <f t="shared" si="0"/>
        <v/>
      </c>
      <c r="T6" s="18"/>
      <c r="U6" s="10"/>
      <c r="V6" s="72">
        <v>1</v>
      </c>
      <c r="W6" s="16">
        <v>1</v>
      </c>
      <c r="X6" s="43">
        <f t="shared" si="1"/>
        <v>100</v>
      </c>
      <c r="Y6" s="17" t="s">
        <v>310</v>
      </c>
    </row>
    <row r="7" spans="1:28" ht="14.25" thickTop="1" thickBot="1" x14ac:dyDescent="0.25">
      <c r="A7" s="129"/>
      <c r="B7" s="8" t="s">
        <v>25</v>
      </c>
      <c r="C7" s="19" t="s">
        <v>221</v>
      </c>
      <c r="D7" s="10" t="s">
        <v>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 t="s">
        <v>269</v>
      </c>
      <c r="Q7" s="12"/>
      <c r="R7" s="13"/>
      <c r="S7" s="43" t="str">
        <f t="shared" si="0"/>
        <v/>
      </c>
      <c r="T7" s="18"/>
      <c r="U7" s="10"/>
      <c r="V7" s="72">
        <v>1</v>
      </c>
      <c r="W7" s="16">
        <v>1</v>
      </c>
      <c r="X7" s="43">
        <f t="shared" si="1"/>
        <v>100</v>
      </c>
      <c r="Y7" s="17" t="s">
        <v>311</v>
      </c>
    </row>
    <row r="8" spans="1:28" ht="14.25" thickTop="1" thickBot="1" x14ac:dyDescent="0.25">
      <c r="A8" s="129"/>
      <c r="B8" s="8" t="s">
        <v>26</v>
      </c>
      <c r="C8" s="19" t="s">
        <v>222</v>
      </c>
      <c r="D8" s="19"/>
      <c r="E8" s="19"/>
      <c r="F8" s="19"/>
      <c r="G8" s="19"/>
      <c r="H8" s="19"/>
      <c r="I8" s="19"/>
      <c r="J8" s="19"/>
      <c r="K8" s="19" t="s">
        <v>2</v>
      </c>
      <c r="L8" s="19"/>
      <c r="M8" s="19"/>
      <c r="N8" s="19"/>
      <c r="O8" s="19"/>
      <c r="P8" s="10" t="s">
        <v>259</v>
      </c>
      <c r="Q8" s="12"/>
      <c r="R8" s="13"/>
      <c r="S8" s="43" t="str">
        <f t="shared" si="0"/>
        <v/>
      </c>
      <c r="T8" s="18"/>
      <c r="U8" s="10"/>
      <c r="V8" s="72">
        <v>1</v>
      </c>
      <c r="W8" s="16">
        <v>1</v>
      </c>
      <c r="X8" s="43">
        <v>100</v>
      </c>
      <c r="Y8" s="109">
        <v>43588</v>
      </c>
    </row>
    <row r="9" spans="1:28" ht="27" thickTop="1" thickBot="1" x14ac:dyDescent="0.25">
      <c r="A9" s="129"/>
      <c r="B9" s="8" t="s">
        <v>27</v>
      </c>
      <c r="C9" s="10" t="s">
        <v>223</v>
      </c>
      <c r="D9" s="10" t="s">
        <v>2</v>
      </c>
      <c r="E9" s="10" t="s">
        <v>2</v>
      </c>
      <c r="F9" s="10" t="s">
        <v>2</v>
      </c>
      <c r="G9" s="10" t="s">
        <v>2</v>
      </c>
      <c r="H9" s="10" t="s">
        <v>2</v>
      </c>
      <c r="I9" s="10" t="s">
        <v>2</v>
      </c>
      <c r="J9" s="10" t="s">
        <v>2</v>
      </c>
      <c r="K9" s="10" t="s">
        <v>2</v>
      </c>
      <c r="L9" s="10" t="s">
        <v>2</v>
      </c>
      <c r="M9" s="10" t="s">
        <v>2</v>
      </c>
      <c r="N9" s="10" t="s">
        <v>2</v>
      </c>
      <c r="O9" s="10" t="s">
        <v>2</v>
      </c>
      <c r="P9" s="10" t="s">
        <v>264</v>
      </c>
      <c r="Q9" s="12"/>
      <c r="R9" s="13"/>
      <c r="S9" s="43" t="str">
        <f t="shared" si="0"/>
        <v/>
      </c>
      <c r="T9" s="18"/>
      <c r="U9" s="10"/>
      <c r="V9" s="72"/>
      <c r="W9" s="17"/>
      <c r="X9" s="43" t="str">
        <f t="shared" si="1"/>
        <v/>
      </c>
      <c r="Y9" s="109" t="s">
        <v>335</v>
      </c>
    </row>
    <row r="10" spans="1:28" ht="52.5" thickTop="1" thickBot="1" x14ac:dyDescent="0.25">
      <c r="A10" s="129"/>
      <c r="B10" s="8" t="s">
        <v>28</v>
      </c>
      <c r="C10" s="10" t="s">
        <v>314</v>
      </c>
      <c r="D10" s="10"/>
      <c r="E10" s="10"/>
      <c r="F10" s="10" t="s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 t="s">
        <v>264</v>
      </c>
      <c r="Q10" s="12"/>
      <c r="R10" s="13"/>
      <c r="S10" s="43" t="str">
        <f t="shared" si="0"/>
        <v/>
      </c>
      <c r="T10" s="18" t="s">
        <v>325</v>
      </c>
      <c r="U10" s="10"/>
      <c r="V10" s="72">
        <v>1</v>
      </c>
      <c r="W10" s="16">
        <v>1</v>
      </c>
      <c r="X10" s="43">
        <f t="shared" ref="X10" si="2">IF(V10="","",W10/V10*100)</f>
        <v>100</v>
      </c>
      <c r="Y10" s="109">
        <v>43529</v>
      </c>
    </row>
    <row r="11" spans="1:28" ht="14.25" thickTop="1" thickBot="1" x14ac:dyDescent="0.25">
      <c r="A11" s="129"/>
      <c r="B11" s="8" t="s">
        <v>29</v>
      </c>
      <c r="C11" s="10" t="s">
        <v>336</v>
      </c>
      <c r="D11" s="10" t="s">
        <v>2</v>
      </c>
      <c r="E11" s="10" t="s">
        <v>2</v>
      </c>
      <c r="F11" s="10" t="s">
        <v>2</v>
      </c>
      <c r="G11" s="10" t="s">
        <v>2</v>
      </c>
      <c r="H11" s="10" t="s">
        <v>2</v>
      </c>
      <c r="I11" s="10" t="s">
        <v>2</v>
      </c>
      <c r="J11" s="10" t="s">
        <v>2</v>
      </c>
      <c r="K11" s="10" t="s">
        <v>2</v>
      </c>
      <c r="L11" s="10" t="s">
        <v>2</v>
      </c>
      <c r="M11" s="10" t="s">
        <v>2</v>
      </c>
      <c r="N11" s="10" t="s">
        <v>2</v>
      </c>
      <c r="O11" s="10" t="s">
        <v>2</v>
      </c>
      <c r="P11" s="10" t="s">
        <v>259</v>
      </c>
      <c r="Q11" s="12"/>
      <c r="R11" s="13"/>
      <c r="S11" s="43" t="str">
        <f t="shared" ref="S11" si="3">IF(Q11="","",R11/Q11*100)</f>
        <v/>
      </c>
      <c r="T11" s="18"/>
      <c r="U11" s="10"/>
      <c r="V11" s="72"/>
      <c r="W11" s="17"/>
      <c r="X11" s="43" t="str">
        <f t="shared" si="1"/>
        <v/>
      </c>
      <c r="Y11" s="109" t="s">
        <v>337</v>
      </c>
    </row>
    <row r="12" spans="1:28" ht="14.25" thickTop="1" thickBot="1" x14ac:dyDescent="0.25">
      <c r="A12" s="129"/>
      <c r="B12" s="8" t="s">
        <v>30</v>
      </c>
      <c r="C12" s="10" t="s">
        <v>258</v>
      </c>
      <c r="D12" s="10"/>
      <c r="E12" s="10"/>
      <c r="F12" s="10" t="s">
        <v>258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/>
      <c r="R12" s="13"/>
      <c r="S12" s="43" t="str">
        <f t="shared" si="0"/>
        <v/>
      </c>
      <c r="T12" s="18"/>
      <c r="U12" s="10"/>
      <c r="V12" s="72"/>
      <c r="W12" s="17"/>
      <c r="X12" s="43" t="str">
        <f t="shared" si="1"/>
        <v/>
      </c>
      <c r="Y12" s="10"/>
    </row>
    <row r="13" spans="1:28" ht="14.25" thickTop="1" thickBot="1" x14ac:dyDescent="0.25">
      <c r="A13" s="129"/>
      <c r="B13" s="8" t="s">
        <v>315</v>
      </c>
      <c r="C13" s="20" t="s">
        <v>258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0"/>
      <c r="Q13" s="12"/>
      <c r="R13" s="13"/>
      <c r="S13" s="43" t="str">
        <f t="shared" si="0"/>
        <v/>
      </c>
      <c r="T13" s="18"/>
      <c r="U13" s="10"/>
      <c r="V13" s="72"/>
      <c r="W13" s="17"/>
      <c r="X13" s="43" t="str">
        <f t="shared" si="1"/>
        <v/>
      </c>
      <c r="Y13" s="10"/>
    </row>
    <row r="14" spans="1:28" ht="14.25" thickTop="1" thickBot="1" x14ac:dyDescent="0.25">
      <c r="A14" s="129"/>
      <c r="B14" s="8"/>
      <c r="C14" s="9" t="str">
        <f>Plan!B4</f>
        <v>Hedef 1.2. İnsan Kaynakları Etkin Biçimde Yönetilecektir.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AA14" s="45">
        <f>SUM(Q15:Q23)</f>
        <v>0</v>
      </c>
      <c r="AB14" s="45">
        <f>SUM(R15:R23)</f>
        <v>0</v>
      </c>
    </row>
    <row r="15" spans="1:28" ht="14.25" thickTop="1" thickBot="1" x14ac:dyDescent="0.25">
      <c r="A15" s="129"/>
      <c r="B15" s="8" t="s">
        <v>31</v>
      </c>
      <c r="C15" s="10" t="s">
        <v>224</v>
      </c>
      <c r="D15" s="10"/>
      <c r="E15" s="10"/>
      <c r="F15" s="10"/>
      <c r="G15" s="10"/>
      <c r="H15" s="10"/>
      <c r="I15" s="10" t="s">
        <v>2</v>
      </c>
      <c r="J15" s="10"/>
      <c r="K15" s="10"/>
      <c r="L15" s="10"/>
      <c r="M15" s="10"/>
      <c r="N15" s="10"/>
      <c r="O15" s="10" t="s">
        <v>2</v>
      </c>
      <c r="P15" s="10" t="s">
        <v>259</v>
      </c>
      <c r="Q15" s="12"/>
      <c r="R15" s="13"/>
      <c r="S15" s="43" t="str">
        <f t="shared" ref="S15:S23" si="4">IF(Q15="","",R15/Q15*100)</f>
        <v/>
      </c>
      <c r="T15" s="18"/>
      <c r="U15" s="10"/>
      <c r="V15" s="15"/>
      <c r="W15" s="17"/>
      <c r="X15" s="43" t="str">
        <f t="shared" ref="X15:X23" si="5">IF(V15="","",W15/V15*100)</f>
        <v/>
      </c>
      <c r="Y15" s="112">
        <v>43617</v>
      </c>
    </row>
    <row r="16" spans="1:28" s="24" customFormat="1" ht="14.25" thickTop="1" thickBot="1" x14ac:dyDescent="0.25">
      <c r="A16" s="129"/>
      <c r="B16" s="8" t="s">
        <v>32</v>
      </c>
      <c r="C16" s="19" t="s">
        <v>225</v>
      </c>
      <c r="D16" s="19"/>
      <c r="E16" s="19"/>
      <c r="F16" s="19"/>
      <c r="G16" s="19"/>
      <c r="H16" s="19"/>
      <c r="I16" s="19" t="s">
        <v>258</v>
      </c>
      <c r="J16" s="19"/>
      <c r="K16" s="19"/>
      <c r="L16" s="19"/>
      <c r="M16" s="19"/>
      <c r="N16" s="19" t="s">
        <v>2</v>
      </c>
      <c r="O16" s="19" t="s">
        <v>258</v>
      </c>
      <c r="P16" s="11" t="s">
        <v>260</v>
      </c>
      <c r="Q16" s="21"/>
      <c r="R16" s="74" t="s">
        <v>258</v>
      </c>
      <c r="S16" s="43" t="str">
        <f t="shared" si="4"/>
        <v/>
      </c>
      <c r="T16" s="22"/>
      <c r="U16" s="11"/>
      <c r="V16" s="23"/>
      <c r="W16" s="28"/>
      <c r="X16" s="43" t="str">
        <f t="shared" si="5"/>
        <v/>
      </c>
      <c r="Y16" s="11"/>
      <c r="AA16" s="47"/>
      <c r="AB16" s="47"/>
    </row>
    <row r="17" spans="1:28" ht="39.75" thickTop="1" thickBot="1" x14ac:dyDescent="0.25">
      <c r="A17" s="129"/>
      <c r="B17" s="8" t="s">
        <v>33</v>
      </c>
      <c r="C17" s="19" t="s">
        <v>292</v>
      </c>
      <c r="D17" s="19" t="s">
        <v>258</v>
      </c>
      <c r="E17" s="19"/>
      <c r="F17" s="19"/>
      <c r="G17" s="19"/>
      <c r="H17" s="19"/>
      <c r="I17" s="19"/>
      <c r="J17" s="19"/>
      <c r="K17" s="19"/>
      <c r="L17" s="19"/>
      <c r="M17" s="19"/>
      <c r="N17" s="19" t="s">
        <v>2</v>
      </c>
      <c r="O17" s="19"/>
      <c r="P17" s="10" t="s">
        <v>263</v>
      </c>
      <c r="Q17" s="21"/>
      <c r="R17" s="74"/>
      <c r="S17" s="43" t="str">
        <f t="shared" ref="S17" si="6">IF(Q17="","",R17/Q17*100)</f>
        <v/>
      </c>
      <c r="T17" s="18" t="s">
        <v>258</v>
      </c>
      <c r="U17" s="10"/>
      <c r="V17" s="72">
        <v>1</v>
      </c>
      <c r="W17" s="16">
        <v>1</v>
      </c>
      <c r="X17" s="43">
        <f t="shared" si="5"/>
        <v>100</v>
      </c>
      <c r="Y17" s="17" t="s">
        <v>304</v>
      </c>
    </row>
    <row r="18" spans="1:28" ht="14.25" thickTop="1" thickBot="1" x14ac:dyDescent="0.25">
      <c r="A18" s="129"/>
      <c r="B18" s="8" t="s">
        <v>34</v>
      </c>
      <c r="C18" s="10" t="s">
        <v>226</v>
      </c>
      <c r="D18" s="10" t="s">
        <v>2</v>
      </c>
      <c r="E18" s="10" t="s">
        <v>2</v>
      </c>
      <c r="F18" s="10" t="s">
        <v>2</v>
      </c>
      <c r="G18" s="10" t="s">
        <v>2</v>
      </c>
      <c r="H18" s="10" t="s">
        <v>2</v>
      </c>
      <c r="I18" s="10" t="s">
        <v>2</v>
      </c>
      <c r="J18" s="10" t="s">
        <v>2</v>
      </c>
      <c r="K18" s="10" t="s">
        <v>2</v>
      </c>
      <c r="L18" s="10" t="s">
        <v>2</v>
      </c>
      <c r="M18" s="10" t="s">
        <v>2</v>
      </c>
      <c r="N18" s="10" t="s">
        <v>2</v>
      </c>
      <c r="O18" s="10" t="s">
        <v>2</v>
      </c>
      <c r="P18" s="10" t="s">
        <v>261</v>
      </c>
      <c r="Q18" s="12"/>
      <c r="R18" s="13"/>
      <c r="S18" s="43" t="str">
        <f t="shared" si="4"/>
        <v/>
      </c>
      <c r="T18" s="18"/>
      <c r="U18" s="10"/>
      <c r="V18" s="15"/>
      <c r="W18" s="17"/>
      <c r="X18" s="43" t="str">
        <f t="shared" si="5"/>
        <v/>
      </c>
      <c r="Y18" s="17"/>
      <c r="AA18" s="48"/>
      <c r="AB18" s="48"/>
    </row>
    <row r="19" spans="1:28" ht="39.75" thickTop="1" thickBot="1" x14ac:dyDescent="0.25">
      <c r="A19" s="129"/>
      <c r="B19" s="8" t="s">
        <v>35</v>
      </c>
      <c r="C19" s="10" t="s">
        <v>227</v>
      </c>
      <c r="D19" s="10" t="s">
        <v>2</v>
      </c>
      <c r="E19" s="10" t="s">
        <v>2</v>
      </c>
      <c r="F19" s="10" t="s">
        <v>2</v>
      </c>
      <c r="G19" s="10" t="s">
        <v>2</v>
      </c>
      <c r="H19" s="10" t="s">
        <v>2</v>
      </c>
      <c r="I19" s="10" t="s">
        <v>2</v>
      </c>
      <c r="J19" s="10" t="s">
        <v>2</v>
      </c>
      <c r="K19" s="10" t="s">
        <v>2</v>
      </c>
      <c r="L19" s="10" t="s">
        <v>2</v>
      </c>
      <c r="M19" s="10" t="s">
        <v>2</v>
      </c>
      <c r="N19" s="10" t="s">
        <v>2</v>
      </c>
      <c r="O19" s="10" t="s">
        <v>2</v>
      </c>
      <c r="P19" s="10" t="s">
        <v>261</v>
      </c>
      <c r="Q19" s="12"/>
      <c r="R19" s="13"/>
      <c r="S19" s="43" t="str">
        <f t="shared" si="4"/>
        <v/>
      </c>
      <c r="T19" s="18"/>
      <c r="U19" s="10"/>
      <c r="V19" s="72">
        <v>1</v>
      </c>
      <c r="W19" s="16">
        <v>1</v>
      </c>
      <c r="X19" s="43">
        <f t="shared" ref="X19" si="7">IF(V19="","",W19/V19*100)</f>
        <v>100</v>
      </c>
      <c r="Y19" s="17" t="s">
        <v>305</v>
      </c>
      <c r="AA19" s="48"/>
      <c r="AB19" s="48"/>
    </row>
    <row r="20" spans="1:28" ht="116.25" thickTop="1" thickBot="1" x14ac:dyDescent="0.25">
      <c r="A20" s="129"/>
      <c r="B20" s="8" t="s">
        <v>36</v>
      </c>
      <c r="C20" s="10" t="s">
        <v>228</v>
      </c>
      <c r="D20" s="10" t="s">
        <v>2</v>
      </c>
      <c r="E20" s="10"/>
      <c r="F20" s="10" t="s">
        <v>258</v>
      </c>
      <c r="G20" s="10"/>
      <c r="H20" s="10"/>
      <c r="I20" s="10"/>
      <c r="J20" s="10"/>
      <c r="K20" s="10"/>
      <c r="L20" s="10"/>
      <c r="M20" s="10"/>
      <c r="N20" s="10"/>
      <c r="O20" s="10"/>
      <c r="P20" s="10" t="s">
        <v>262</v>
      </c>
      <c r="Q20" s="12"/>
      <c r="R20" s="13"/>
      <c r="S20" s="43" t="str">
        <f t="shared" si="4"/>
        <v/>
      </c>
      <c r="T20" s="18" t="s">
        <v>293</v>
      </c>
      <c r="U20" s="10"/>
      <c r="V20" s="15"/>
      <c r="W20" s="17"/>
      <c r="X20" s="43" t="str">
        <f t="shared" si="5"/>
        <v/>
      </c>
      <c r="Y20" s="17" t="s">
        <v>359</v>
      </c>
      <c r="AA20" s="48"/>
      <c r="AB20" s="48"/>
    </row>
    <row r="21" spans="1:28" ht="52.5" thickTop="1" thickBot="1" x14ac:dyDescent="0.25">
      <c r="A21" s="129"/>
      <c r="B21" s="8" t="s">
        <v>37</v>
      </c>
      <c r="C21" s="10" t="s">
        <v>297</v>
      </c>
      <c r="D21" s="10" t="s">
        <v>2</v>
      </c>
      <c r="E21" s="10"/>
      <c r="F21" s="10"/>
      <c r="G21" s="10" t="s">
        <v>258</v>
      </c>
      <c r="H21" s="10"/>
      <c r="I21" s="10"/>
      <c r="J21" s="10"/>
      <c r="K21" s="10"/>
      <c r="L21" s="10"/>
      <c r="M21" s="10"/>
      <c r="N21" s="10"/>
      <c r="O21" s="10"/>
      <c r="P21" s="10" t="s">
        <v>259</v>
      </c>
      <c r="Q21" s="12"/>
      <c r="R21" s="13"/>
      <c r="S21" s="43"/>
      <c r="T21" s="18" t="s">
        <v>293</v>
      </c>
      <c r="U21" s="10"/>
      <c r="V21" s="72">
        <v>1</v>
      </c>
      <c r="W21" s="16">
        <v>1</v>
      </c>
      <c r="X21" s="43">
        <f t="shared" si="5"/>
        <v>100</v>
      </c>
      <c r="Y21" s="17" t="s">
        <v>326</v>
      </c>
      <c r="AA21" s="48"/>
      <c r="AB21" s="48"/>
    </row>
    <row r="22" spans="1:28" ht="14.25" thickTop="1" thickBot="1" x14ac:dyDescent="0.25">
      <c r="A22" s="129"/>
      <c r="B22" s="8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2"/>
      <c r="R22" s="13"/>
      <c r="S22" s="43" t="str">
        <f t="shared" si="4"/>
        <v/>
      </c>
      <c r="T22" s="18"/>
      <c r="U22" s="10"/>
      <c r="V22" s="15"/>
      <c r="W22" s="17"/>
      <c r="X22" s="43" t="str">
        <f t="shared" si="5"/>
        <v/>
      </c>
      <c r="Y22" s="10"/>
      <c r="AA22" s="48"/>
      <c r="AB22" s="48"/>
    </row>
    <row r="23" spans="1:28" ht="14.25" thickTop="1" thickBot="1" x14ac:dyDescent="0.25">
      <c r="A23" s="129"/>
      <c r="B23" s="8" t="s">
        <v>39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0"/>
      <c r="Q23" s="12"/>
      <c r="R23" s="13"/>
      <c r="S23" s="43" t="str">
        <f t="shared" si="4"/>
        <v/>
      </c>
      <c r="T23" s="18"/>
      <c r="U23" s="10"/>
      <c r="V23" s="15"/>
      <c r="W23" s="17"/>
      <c r="X23" s="43" t="str">
        <f t="shared" si="5"/>
        <v/>
      </c>
      <c r="Y23" s="10"/>
      <c r="AA23" s="48"/>
      <c r="AB23" s="48"/>
    </row>
    <row r="24" spans="1:28" ht="14.25" thickTop="1" thickBot="1" x14ac:dyDescent="0.25">
      <c r="A24" s="129"/>
      <c r="B24" s="8"/>
      <c r="C24" s="9" t="str">
        <f>Plan!B5</f>
        <v>Hedef 1.3. Odayı vizyonuna taşıyacak etkin programlar oluşturulacaktır.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AA24" s="45">
        <f>SUM(Q25:Q34)</f>
        <v>0</v>
      </c>
      <c r="AB24" s="45">
        <f>SUM(R25:R34)</f>
        <v>0</v>
      </c>
    </row>
    <row r="25" spans="1:28" ht="21" customHeight="1" thickTop="1" thickBot="1" x14ac:dyDescent="0.25">
      <c r="A25" s="129"/>
      <c r="B25" s="8" t="s">
        <v>40</v>
      </c>
      <c r="C25" s="10" t="s">
        <v>230</v>
      </c>
      <c r="D25" s="10" t="s">
        <v>258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">
        <v>2</v>
      </c>
      <c r="P25" s="10" t="s">
        <v>259</v>
      </c>
      <c r="Q25" s="12"/>
      <c r="R25" s="13"/>
      <c r="S25" s="43" t="str">
        <f t="shared" ref="S25:S34" si="8">IF(Q25="","",R25/Q25*100)</f>
        <v/>
      </c>
      <c r="T25" s="18"/>
      <c r="U25" s="10"/>
      <c r="V25" s="72">
        <v>1</v>
      </c>
      <c r="W25" s="16">
        <v>1</v>
      </c>
      <c r="X25" s="43">
        <f t="shared" ref="X25" si="9">IF(V25="","",W25/V25*100)</f>
        <v>100</v>
      </c>
      <c r="Y25" s="17" t="s">
        <v>303</v>
      </c>
    </row>
    <row r="26" spans="1:28" ht="27" thickTop="1" thickBot="1" x14ac:dyDescent="0.25">
      <c r="A26" s="129"/>
      <c r="B26" s="8" t="s">
        <v>41</v>
      </c>
      <c r="C26" s="25" t="s">
        <v>231</v>
      </c>
      <c r="D26" s="11" t="s">
        <v>258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 t="s">
        <v>2</v>
      </c>
      <c r="P26" s="10" t="s">
        <v>263</v>
      </c>
      <c r="Q26" s="12"/>
      <c r="R26" s="13" t="s">
        <v>258</v>
      </c>
      <c r="S26" s="43" t="str">
        <f t="shared" si="8"/>
        <v/>
      </c>
      <c r="T26" s="18"/>
      <c r="U26" s="10"/>
      <c r="V26" s="15"/>
      <c r="W26" s="17"/>
      <c r="X26" s="43" t="str">
        <f t="shared" ref="X26:X34" si="10">IF(V26="","",W26/V26*100)</f>
        <v/>
      </c>
      <c r="Y26" s="17" t="s">
        <v>355</v>
      </c>
    </row>
    <row r="27" spans="1:28" ht="27" thickTop="1" thickBot="1" x14ac:dyDescent="0.25">
      <c r="A27" s="129"/>
      <c r="B27" s="8" t="s">
        <v>42</v>
      </c>
      <c r="C27" s="10" t="s">
        <v>232</v>
      </c>
      <c r="D27" s="10" t="s">
        <v>2</v>
      </c>
      <c r="E27" s="10" t="s">
        <v>2</v>
      </c>
      <c r="F27" s="10" t="s">
        <v>2</v>
      </c>
      <c r="G27" s="10" t="s">
        <v>2</v>
      </c>
      <c r="H27" s="10" t="s">
        <v>2</v>
      </c>
      <c r="I27" s="10" t="s">
        <v>2</v>
      </c>
      <c r="J27" s="10" t="s">
        <v>2</v>
      </c>
      <c r="K27" s="10" t="s">
        <v>2</v>
      </c>
      <c r="L27" s="10" t="s">
        <v>2</v>
      </c>
      <c r="M27" s="10" t="s">
        <v>2</v>
      </c>
      <c r="N27" s="10" t="s">
        <v>2</v>
      </c>
      <c r="O27" s="10" t="s">
        <v>2</v>
      </c>
      <c r="P27" s="10" t="s">
        <v>263</v>
      </c>
      <c r="Q27" s="12"/>
      <c r="R27" s="13"/>
      <c r="S27" s="43" t="str">
        <f t="shared" si="8"/>
        <v/>
      </c>
      <c r="T27" s="18"/>
      <c r="U27" s="10"/>
      <c r="V27" s="15"/>
      <c r="W27" s="17"/>
      <c r="X27" s="43" t="str">
        <f t="shared" si="10"/>
        <v/>
      </c>
      <c r="Y27" s="17" t="s">
        <v>355</v>
      </c>
    </row>
    <row r="28" spans="1:28" s="24" customFormat="1" ht="27" thickTop="1" thickBot="1" x14ac:dyDescent="0.25">
      <c r="A28" s="129"/>
      <c r="B28" s="8" t="s">
        <v>43</v>
      </c>
      <c r="C28" s="10" t="s">
        <v>275</v>
      </c>
      <c r="D28" s="10"/>
      <c r="E28" s="10"/>
      <c r="F28" s="10"/>
      <c r="G28" s="10"/>
      <c r="H28" s="10"/>
      <c r="I28" s="10"/>
      <c r="J28" s="10"/>
      <c r="K28" s="10"/>
      <c r="L28" s="10" t="s">
        <v>2</v>
      </c>
      <c r="M28" s="10"/>
      <c r="N28" s="10"/>
      <c r="O28" s="10" t="s">
        <v>258</v>
      </c>
      <c r="P28" s="11" t="s">
        <v>261</v>
      </c>
      <c r="Q28" s="21"/>
      <c r="R28" s="74"/>
      <c r="S28" s="43"/>
      <c r="T28" s="22" t="s">
        <v>279</v>
      </c>
      <c r="U28" s="11"/>
      <c r="V28" s="23"/>
      <c r="W28" s="28"/>
      <c r="X28" s="43" t="str">
        <f t="shared" si="10"/>
        <v/>
      </c>
      <c r="Y28" s="11"/>
      <c r="AA28" s="47"/>
      <c r="AB28" s="47"/>
    </row>
    <row r="29" spans="1:28" ht="27" thickTop="1" thickBot="1" x14ac:dyDescent="0.25">
      <c r="A29" s="129"/>
      <c r="B29" s="8" t="s">
        <v>44</v>
      </c>
      <c r="C29" s="10" t="s">
        <v>276</v>
      </c>
      <c r="D29" s="10"/>
      <c r="E29" s="10" t="s">
        <v>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270</v>
      </c>
      <c r="Q29" s="12"/>
      <c r="R29" s="13"/>
      <c r="S29" s="43" t="str">
        <f t="shared" si="8"/>
        <v/>
      </c>
      <c r="T29" s="18" t="s">
        <v>258</v>
      </c>
      <c r="U29" s="10"/>
      <c r="V29" s="72">
        <v>1</v>
      </c>
      <c r="W29" s="16">
        <v>1</v>
      </c>
      <c r="X29" s="43">
        <f t="shared" si="10"/>
        <v>100</v>
      </c>
      <c r="Y29" s="17" t="s">
        <v>318</v>
      </c>
    </row>
    <row r="30" spans="1:28" ht="14.25" thickTop="1" thickBot="1" x14ac:dyDescent="0.25">
      <c r="A30" s="129"/>
      <c r="B30" s="8" t="s">
        <v>45</v>
      </c>
      <c r="C30" s="10" t="s">
        <v>258</v>
      </c>
      <c r="D30" s="10"/>
      <c r="E30" s="10"/>
      <c r="F30" s="10"/>
      <c r="G30" s="10" t="s">
        <v>258</v>
      </c>
      <c r="H30" s="10" t="s">
        <v>258</v>
      </c>
      <c r="I30" s="10"/>
      <c r="J30" s="10"/>
      <c r="K30" s="10"/>
      <c r="L30" s="10"/>
      <c r="M30" s="10"/>
      <c r="N30" s="10"/>
      <c r="O30" s="10"/>
      <c r="P30" s="19" t="s">
        <v>258</v>
      </c>
      <c r="Q30" s="12" t="s">
        <v>258</v>
      </c>
      <c r="R30" s="13"/>
      <c r="S30" s="43" t="s">
        <v>258</v>
      </c>
      <c r="T30" s="18" t="s">
        <v>258</v>
      </c>
      <c r="U30" s="10"/>
      <c r="V30" s="15"/>
      <c r="W30" s="17"/>
      <c r="X30" s="43" t="str">
        <f t="shared" si="10"/>
        <v/>
      </c>
      <c r="Y30" s="10"/>
    </row>
    <row r="31" spans="1:28" ht="14.25" thickTop="1" thickBot="1" x14ac:dyDescent="0.25">
      <c r="A31" s="129"/>
      <c r="B31" s="8" t="s">
        <v>46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"/>
      <c r="R31" s="13"/>
      <c r="S31" s="43" t="str">
        <f t="shared" si="8"/>
        <v/>
      </c>
      <c r="T31" s="18"/>
      <c r="U31" s="10"/>
      <c r="V31" s="15"/>
      <c r="W31" s="17"/>
      <c r="X31" s="43" t="str">
        <f t="shared" si="10"/>
        <v/>
      </c>
      <c r="Y31" s="10"/>
    </row>
    <row r="32" spans="1:28" ht="14.25" thickTop="1" thickBot="1" x14ac:dyDescent="0.25">
      <c r="A32" s="129"/>
      <c r="B32" s="8" t="s">
        <v>47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2"/>
      <c r="R32" s="13"/>
      <c r="S32" s="43" t="str">
        <f t="shared" si="8"/>
        <v/>
      </c>
      <c r="T32" s="18"/>
      <c r="U32" s="10"/>
      <c r="V32" s="15"/>
      <c r="W32" s="17"/>
      <c r="X32" s="43" t="str">
        <f t="shared" si="10"/>
        <v/>
      </c>
      <c r="Y32" s="10"/>
    </row>
    <row r="33" spans="1:28" ht="14.25" thickTop="1" thickBot="1" x14ac:dyDescent="0.25">
      <c r="A33" s="129"/>
      <c r="B33" s="8" t="s">
        <v>48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2"/>
      <c r="R33" s="13"/>
      <c r="S33" s="43" t="str">
        <f t="shared" si="8"/>
        <v/>
      </c>
      <c r="T33" s="18"/>
      <c r="U33" s="10"/>
      <c r="V33" s="15"/>
      <c r="W33" s="17"/>
      <c r="X33" s="43" t="str">
        <f t="shared" si="10"/>
        <v/>
      </c>
      <c r="Y33" s="10"/>
    </row>
    <row r="34" spans="1:28" ht="14.25" thickTop="1" thickBot="1" x14ac:dyDescent="0.25">
      <c r="A34" s="129"/>
      <c r="B34" s="8" t="s">
        <v>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2"/>
      <c r="R34" s="13"/>
      <c r="S34" s="43" t="str">
        <f t="shared" si="8"/>
        <v/>
      </c>
      <c r="T34" s="18"/>
      <c r="U34" s="10"/>
      <c r="V34" s="15"/>
      <c r="W34" s="17"/>
      <c r="X34" s="43" t="str">
        <f t="shared" si="10"/>
        <v/>
      </c>
      <c r="Y34" s="10"/>
    </row>
    <row r="35" spans="1:28" ht="14.25" thickTop="1" thickBot="1" x14ac:dyDescent="0.25">
      <c r="A35" s="129"/>
      <c r="B35" s="8"/>
      <c r="C35" s="9" t="str">
        <f>Plan!B6</f>
        <v>Hedef 1.4. Odanın tanıtımı etkin biçimde yapılacaktır.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AA35" s="45">
        <f>SUM(Q36:Q45)</f>
        <v>0</v>
      </c>
      <c r="AB35" s="45">
        <f>SUM(R36:R45)</f>
        <v>0</v>
      </c>
    </row>
    <row r="36" spans="1:28" ht="27" thickTop="1" thickBot="1" x14ac:dyDescent="0.25">
      <c r="A36" s="129"/>
      <c r="B36" s="8" t="s">
        <v>151</v>
      </c>
      <c r="C36" s="10" t="s">
        <v>300</v>
      </c>
      <c r="D36" s="10"/>
      <c r="E36" s="10"/>
      <c r="F36" s="10" t="s">
        <v>258</v>
      </c>
      <c r="G36" s="10"/>
      <c r="H36" s="10"/>
      <c r="I36" s="10"/>
      <c r="J36" s="10"/>
      <c r="K36" s="10"/>
      <c r="L36" s="10" t="s">
        <v>2</v>
      </c>
      <c r="M36" s="10"/>
      <c r="N36" s="10"/>
      <c r="O36" s="10"/>
      <c r="P36" s="10" t="s">
        <v>260</v>
      </c>
      <c r="Q36" s="12"/>
      <c r="R36" s="13"/>
      <c r="S36" s="43"/>
      <c r="T36" s="18" t="s">
        <v>329</v>
      </c>
      <c r="U36" s="10"/>
      <c r="V36" s="72">
        <v>1</v>
      </c>
      <c r="W36" s="16">
        <v>1</v>
      </c>
      <c r="X36" s="43">
        <f t="shared" ref="X36" si="11">IF(V36="","",W36/V36*100)</f>
        <v>100</v>
      </c>
      <c r="Y36" s="17" t="s">
        <v>301</v>
      </c>
    </row>
    <row r="37" spans="1:28" ht="14.25" thickTop="1" thickBot="1" x14ac:dyDescent="0.25">
      <c r="A37" s="129"/>
      <c r="B37" s="8" t="s">
        <v>152</v>
      </c>
      <c r="C37" s="25" t="s">
        <v>233</v>
      </c>
      <c r="D37" s="11" t="s">
        <v>2</v>
      </c>
      <c r="E37" s="11" t="s">
        <v>2</v>
      </c>
      <c r="F37" s="11" t="s">
        <v>2</v>
      </c>
      <c r="G37" s="11" t="s">
        <v>2</v>
      </c>
      <c r="H37" s="11" t="s">
        <v>2</v>
      </c>
      <c r="I37" s="11" t="s">
        <v>2</v>
      </c>
      <c r="J37" s="11" t="s">
        <v>2</v>
      </c>
      <c r="K37" s="11" t="s">
        <v>2</v>
      </c>
      <c r="L37" s="11" t="s">
        <v>2</v>
      </c>
      <c r="M37" s="11" t="s">
        <v>2</v>
      </c>
      <c r="N37" s="11" t="s">
        <v>2</v>
      </c>
      <c r="O37" s="11" t="s">
        <v>2</v>
      </c>
      <c r="P37" s="10" t="s">
        <v>264</v>
      </c>
      <c r="Q37" s="12"/>
      <c r="R37" s="13"/>
      <c r="S37" s="43"/>
      <c r="T37" s="18"/>
      <c r="U37" s="10"/>
      <c r="V37" s="72">
        <v>1</v>
      </c>
      <c r="W37" s="16">
        <v>1</v>
      </c>
      <c r="X37" s="43">
        <f t="shared" ref="X37" si="12">IF(V37="","",W37/V37*100)</f>
        <v>100</v>
      </c>
      <c r="Y37" s="17" t="s">
        <v>332</v>
      </c>
    </row>
    <row r="38" spans="1:28" ht="27" thickTop="1" thickBot="1" x14ac:dyDescent="0.25">
      <c r="A38" s="129"/>
      <c r="B38" s="8" t="s">
        <v>153</v>
      </c>
      <c r="C38" s="10" t="s">
        <v>234</v>
      </c>
      <c r="D38" s="10" t="s">
        <v>2</v>
      </c>
      <c r="E38" s="10" t="s">
        <v>2</v>
      </c>
      <c r="F38" s="10" t="s">
        <v>2</v>
      </c>
      <c r="G38" s="10" t="s">
        <v>2</v>
      </c>
      <c r="H38" s="10" t="s">
        <v>2</v>
      </c>
      <c r="I38" s="10" t="s">
        <v>2</v>
      </c>
      <c r="J38" s="10" t="s">
        <v>2</v>
      </c>
      <c r="K38" s="10" t="s">
        <v>2</v>
      </c>
      <c r="L38" s="10" t="s">
        <v>2</v>
      </c>
      <c r="M38" s="10" t="s">
        <v>2</v>
      </c>
      <c r="N38" s="10" t="s">
        <v>2</v>
      </c>
      <c r="O38" s="10" t="s">
        <v>2</v>
      </c>
      <c r="P38" s="10" t="s">
        <v>264</v>
      </c>
      <c r="Q38" s="12"/>
      <c r="R38" s="13"/>
      <c r="S38" s="43"/>
      <c r="T38" s="18" t="s">
        <v>330</v>
      </c>
      <c r="U38" s="10"/>
      <c r="V38" s="15">
        <v>0.01</v>
      </c>
      <c r="W38" s="16">
        <v>1</v>
      </c>
      <c r="X38" s="43">
        <v>100</v>
      </c>
      <c r="Y38" s="113" t="s">
        <v>323</v>
      </c>
    </row>
    <row r="39" spans="1:28" s="24" customFormat="1" ht="17.25" thickTop="1" thickBot="1" x14ac:dyDescent="0.25">
      <c r="A39" s="129"/>
      <c r="B39" s="8" t="s">
        <v>154</v>
      </c>
      <c r="C39" s="10" t="s">
        <v>302</v>
      </c>
      <c r="D39" s="10"/>
      <c r="E39" s="10"/>
      <c r="F39" s="10" t="s">
        <v>2</v>
      </c>
      <c r="G39" s="10"/>
      <c r="H39" s="10"/>
      <c r="I39" s="10"/>
      <c r="J39" s="10"/>
      <c r="K39" s="10"/>
      <c r="L39" s="10"/>
      <c r="M39" s="10"/>
      <c r="N39" s="10"/>
      <c r="O39" s="10"/>
      <c r="P39" s="11" t="s">
        <v>261</v>
      </c>
      <c r="Q39" s="21"/>
      <c r="R39" s="74"/>
      <c r="S39" s="43"/>
      <c r="T39" s="22"/>
      <c r="U39" s="11"/>
      <c r="V39" s="72">
        <v>1</v>
      </c>
      <c r="W39" s="16">
        <v>1</v>
      </c>
      <c r="X39" s="43">
        <f t="shared" ref="X39:X45" si="13">IF(V39="","",W39/V39*100)</f>
        <v>100</v>
      </c>
      <c r="Y39" s="106" t="s">
        <v>312</v>
      </c>
      <c r="AA39" s="47"/>
      <c r="AB39" s="47"/>
    </row>
    <row r="40" spans="1:28" ht="14.25" thickTop="1" thickBot="1" x14ac:dyDescent="0.25">
      <c r="A40" s="129"/>
      <c r="B40" s="8" t="s">
        <v>155</v>
      </c>
      <c r="C40" s="10" t="s">
        <v>235</v>
      </c>
      <c r="D40" s="10"/>
      <c r="E40" s="10"/>
      <c r="F40" s="10"/>
      <c r="G40" s="10"/>
      <c r="H40" s="10" t="s">
        <v>2</v>
      </c>
      <c r="I40" s="10"/>
      <c r="J40" s="10"/>
      <c r="K40" s="10"/>
      <c r="L40" s="10"/>
      <c r="M40" s="10"/>
      <c r="N40" s="10"/>
      <c r="O40" s="10"/>
      <c r="P40" s="10" t="s">
        <v>264</v>
      </c>
      <c r="Q40" s="12"/>
      <c r="R40" s="13"/>
      <c r="S40" s="43"/>
      <c r="T40" s="18"/>
      <c r="U40" s="10"/>
      <c r="V40" s="15"/>
      <c r="W40" s="17"/>
      <c r="X40" s="43" t="str">
        <f t="shared" si="13"/>
        <v/>
      </c>
      <c r="Y40" s="10"/>
    </row>
    <row r="41" spans="1:28" ht="115.5" customHeight="1" thickTop="1" thickBot="1" x14ac:dyDescent="0.25">
      <c r="A41" s="129"/>
      <c r="B41" s="8" t="s">
        <v>156</v>
      </c>
      <c r="C41" s="10" t="s">
        <v>236</v>
      </c>
      <c r="D41" s="10" t="s">
        <v>2</v>
      </c>
      <c r="E41" s="10"/>
      <c r="F41" s="10" t="s">
        <v>258</v>
      </c>
      <c r="G41" s="10" t="s">
        <v>258</v>
      </c>
      <c r="H41" s="10" t="s">
        <v>2</v>
      </c>
      <c r="I41" s="10" t="s">
        <v>258</v>
      </c>
      <c r="J41" s="10" t="s">
        <v>258</v>
      </c>
      <c r="K41" s="10" t="s">
        <v>2</v>
      </c>
      <c r="L41" s="10" t="s">
        <v>258</v>
      </c>
      <c r="M41" s="10" t="s">
        <v>258</v>
      </c>
      <c r="N41" s="10"/>
      <c r="O41" s="10" t="s">
        <v>2</v>
      </c>
      <c r="P41" s="10" t="s">
        <v>260</v>
      </c>
      <c r="Q41" s="12"/>
      <c r="R41" s="13"/>
      <c r="S41" s="43"/>
      <c r="T41" s="18" t="s">
        <v>280</v>
      </c>
      <c r="U41" s="10"/>
      <c r="V41" s="15"/>
      <c r="W41" s="17"/>
      <c r="X41" s="43" t="str">
        <f t="shared" si="13"/>
        <v/>
      </c>
      <c r="Y41" s="17" t="s">
        <v>347</v>
      </c>
    </row>
    <row r="42" spans="1:28" ht="14.25" thickTop="1" thickBot="1" x14ac:dyDescent="0.25">
      <c r="A42" s="129"/>
      <c r="B42" s="8" t="s">
        <v>157</v>
      </c>
      <c r="C42" s="10" t="s">
        <v>258</v>
      </c>
      <c r="D42" s="10"/>
      <c r="E42" s="10"/>
      <c r="F42" s="10"/>
      <c r="G42" s="10" t="s">
        <v>258</v>
      </c>
      <c r="H42" s="10"/>
      <c r="I42" s="10"/>
      <c r="J42" s="10"/>
      <c r="K42" s="10"/>
      <c r="L42" s="10"/>
      <c r="M42" s="10"/>
      <c r="N42" s="10"/>
      <c r="O42" s="10"/>
      <c r="P42" s="10" t="s">
        <v>258</v>
      </c>
      <c r="Q42" s="12"/>
      <c r="R42" s="13"/>
      <c r="S42" s="43" t="str">
        <f t="shared" ref="S42:S45" si="14">IF(Q42="","",R42/Q42*100)</f>
        <v/>
      </c>
      <c r="T42" s="18"/>
      <c r="U42" s="10"/>
      <c r="V42" s="15"/>
      <c r="W42" s="17"/>
      <c r="X42" s="43" t="str">
        <f t="shared" si="13"/>
        <v/>
      </c>
      <c r="Y42" s="10"/>
    </row>
    <row r="43" spans="1:28" ht="14.25" thickTop="1" thickBot="1" x14ac:dyDescent="0.25">
      <c r="A43" s="129"/>
      <c r="B43" s="8" t="s">
        <v>158</v>
      </c>
      <c r="C43" s="10" t="s">
        <v>258</v>
      </c>
      <c r="D43" s="10" t="s">
        <v>258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 t="s">
        <v>258</v>
      </c>
      <c r="Q43" s="12"/>
      <c r="R43" s="13"/>
      <c r="S43" s="43" t="str">
        <f t="shared" si="14"/>
        <v/>
      </c>
      <c r="T43" s="18"/>
      <c r="U43" s="10"/>
      <c r="V43" s="15"/>
      <c r="W43" s="17"/>
      <c r="X43" s="43" t="str">
        <f t="shared" si="13"/>
        <v/>
      </c>
      <c r="Y43" s="10"/>
    </row>
    <row r="44" spans="1:28" ht="14.25" thickTop="1" thickBot="1" x14ac:dyDescent="0.25">
      <c r="A44" s="129"/>
      <c r="B44" s="8" t="s">
        <v>159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2"/>
      <c r="R44" s="13"/>
      <c r="S44" s="43" t="str">
        <f t="shared" si="14"/>
        <v/>
      </c>
      <c r="T44" s="18"/>
      <c r="U44" s="10"/>
      <c r="V44" s="15"/>
      <c r="W44" s="17"/>
      <c r="X44" s="43" t="str">
        <f t="shared" si="13"/>
        <v/>
      </c>
      <c r="Y44" s="10"/>
    </row>
    <row r="45" spans="1:28" ht="14.25" thickTop="1" thickBot="1" x14ac:dyDescent="0.25">
      <c r="A45" s="129"/>
      <c r="B45" s="8" t="s">
        <v>160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2"/>
      <c r="R45" s="13"/>
      <c r="S45" s="43" t="str">
        <f t="shared" si="14"/>
        <v/>
      </c>
      <c r="T45" s="18"/>
      <c r="U45" s="10"/>
      <c r="V45" s="15"/>
      <c r="W45" s="17"/>
      <c r="X45" s="43" t="str">
        <f t="shared" si="13"/>
        <v/>
      </c>
      <c r="Y45" s="10"/>
    </row>
    <row r="46" spans="1:28" ht="14.25" thickTop="1" thickBot="1" x14ac:dyDescent="0.25">
      <c r="A46" s="129"/>
      <c r="B46" s="8"/>
      <c r="C46" s="9" t="str">
        <f>Plan!B7</f>
        <v>Hedef 1.5. Odanın Bilişim teknolojileri altyapısı geliştirilecektir.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AA46" s="45">
        <f>SUM(Q47:Q56)</f>
        <v>0</v>
      </c>
      <c r="AB46" s="45">
        <f>SUM(R47:R56)</f>
        <v>0</v>
      </c>
    </row>
    <row r="47" spans="1:28" ht="27" thickTop="1" thickBot="1" x14ac:dyDescent="0.25">
      <c r="A47" s="129"/>
      <c r="B47" s="8" t="s">
        <v>197</v>
      </c>
      <c r="C47" s="10" t="s">
        <v>237</v>
      </c>
      <c r="D47" s="10"/>
      <c r="E47" s="10"/>
      <c r="F47" s="10" t="s">
        <v>2</v>
      </c>
      <c r="G47" s="10" t="s">
        <v>2</v>
      </c>
      <c r="H47" s="10" t="s">
        <v>2</v>
      </c>
      <c r="I47" s="10" t="s">
        <v>2</v>
      </c>
      <c r="J47" s="10" t="s">
        <v>2</v>
      </c>
      <c r="K47" s="10" t="s">
        <v>2</v>
      </c>
      <c r="L47" s="10" t="s">
        <v>2</v>
      </c>
      <c r="M47" s="10" t="s">
        <v>2</v>
      </c>
      <c r="N47" s="10" t="s">
        <v>2</v>
      </c>
      <c r="O47" s="10" t="s">
        <v>2</v>
      </c>
      <c r="P47" s="10" t="s">
        <v>264</v>
      </c>
      <c r="Q47" s="12"/>
      <c r="R47" s="13"/>
      <c r="S47" s="43" t="str">
        <f t="shared" ref="S47:S56" si="15">IF(Q47="","",R47/Q47*100)</f>
        <v/>
      </c>
      <c r="T47" s="18"/>
      <c r="U47" s="10"/>
      <c r="V47" s="15"/>
      <c r="W47" s="17"/>
      <c r="X47" s="43" t="str">
        <f t="shared" ref="X47:X56" si="16">IF(V47="","",W47/V47*100)</f>
        <v/>
      </c>
      <c r="Y47" s="17" t="s">
        <v>353</v>
      </c>
    </row>
    <row r="48" spans="1:28" ht="33" thickTop="1" thickBot="1" x14ac:dyDescent="0.25">
      <c r="A48" s="129"/>
      <c r="B48" s="8" t="s">
        <v>198</v>
      </c>
      <c r="C48" s="25" t="s">
        <v>229</v>
      </c>
      <c r="D48" s="11"/>
      <c r="E48" s="11" t="s">
        <v>258</v>
      </c>
      <c r="F48" s="11" t="s">
        <v>258</v>
      </c>
      <c r="G48" s="11"/>
      <c r="H48" s="11"/>
      <c r="I48" s="11" t="s">
        <v>2</v>
      </c>
      <c r="J48" s="11"/>
      <c r="K48" s="11"/>
      <c r="L48" s="11"/>
      <c r="M48" s="11"/>
      <c r="N48" s="11"/>
      <c r="O48" s="11" t="s">
        <v>2</v>
      </c>
      <c r="P48" s="10" t="s">
        <v>264</v>
      </c>
      <c r="Q48" s="12"/>
      <c r="R48" s="13"/>
      <c r="S48" s="43" t="str">
        <f t="shared" si="15"/>
        <v/>
      </c>
      <c r="T48" s="18"/>
      <c r="U48" s="10"/>
      <c r="V48" s="15">
        <v>0.01</v>
      </c>
      <c r="W48" s="17">
        <v>100</v>
      </c>
      <c r="X48" s="43">
        <v>100</v>
      </c>
      <c r="Y48" s="107" t="s">
        <v>343</v>
      </c>
    </row>
    <row r="49" spans="1:28" ht="14.25" thickTop="1" thickBot="1" x14ac:dyDescent="0.25">
      <c r="A49" s="129"/>
      <c r="B49" s="8" t="s">
        <v>199</v>
      </c>
      <c r="C49" s="10" t="s">
        <v>258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2"/>
      <c r="R49" s="13"/>
      <c r="S49" s="43" t="str">
        <f t="shared" si="15"/>
        <v/>
      </c>
      <c r="T49" s="18"/>
      <c r="U49" s="10"/>
      <c r="V49" s="15"/>
      <c r="W49" s="17"/>
      <c r="X49" s="43" t="str">
        <f t="shared" si="16"/>
        <v/>
      </c>
      <c r="Y49" s="10"/>
    </row>
    <row r="50" spans="1:28" s="24" customFormat="1" ht="14.25" thickTop="1" thickBot="1" x14ac:dyDescent="0.25">
      <c r="A50" s="129"/>
      <c r="B50" s="8" t="s">
        <v>200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21"/>
      <c r="R50" s="74"/>
      <c r="S50" s="43" t="str">
        <f t="shared" si="15"/>
        <v/>
      </c>
      <c r="T50" s="22"/>
      <c r="U50" s="11"/>
      <c r="V50" s="23"/>
      <c r="W50" s="28"/>
      <c r="X50" s="43" t="str">
        <f t="shared" si="16"/>
        <v/>
      </c>
      <c r="Y50" s="11"/>
      <c r="AA50" s="47"/>
      <c r="AB50" s="47"/>
    </row>
    <row r="51" spans="1:28" ht="14.25" thickTop="1" thickBot="1" x14ac:dyDescent="0.25">
      <c r="A51" s="129"/>
      <c r="B51" s="8" t="s">
        <v>201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2"/>
      <c r="R51" s="13"/>
      <c r="S51" s="43" t="str">
        <f t="shared" si="15"/>
        <v/>
      </c>
      <c r="T51" s="18"/>
      <c r="U51" s="10"/>
      <c r="V51" s="15"/>
      <c r="W51" s="17"/>
      <c r="X51" s="43" t="str">
        <f t="shared" si="16"/>
        <v/>
      </c>
      <c r="Y51" s="10"/>
    </row>
    <row r="52" spans="1:28" ht="14.25" thickTop="1" thickBot="1" x14ac:dyDescent="0.25">
      <c r="A52" s="129"/>
      <c r="B52" s="8" t="s">
        <v>202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2"/>
      <c r="R52" s="13"/>
      <c r="S52" s="43" t="str">
        <f t="shared" si="15"/>
        <v/>
      </c>
      <c r="T52" s="18"/>
      <c r="U52" s="10"/>
      <c r="V52" s="15"/>
      <c r="W52" s="17"/>
      <c r="X52" s="43" t="str">
        <f t="shared" si="16"/>
        <v/>
      </c>
      <c r="Y52" s="10"/>
    </row>
    <row r="53" spans="1:28" ht="14.25" thickTop="1" thickBot="1" x14ac:dyDescent="0.25">
      <c r="A53" s="129"/>
      <c r="B53" s="8" t="s">
        <v>203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2"/>
      <c r="R53" s="13"/>
      <c r="S53" s="43" t="str">
        <f t="shared" si="15"/>
        <v/>
      </c>
      <c r="T53" s="18"/>
      <c r="U53" s="10"/>
      <c r="V53" s="15"/>
      <c r="W53" s="17"/>
      <c r="X53" s="43" t="str">
        <f t="shared" si="16"/>
        <v/>
      </c>
      <c r="Y53" s="10"/>
    </row>
    <row r="54" spans="1:28" ht="14.25" thickTop="1" thickBot="1" x14ac:dyDescent="0.25">
      <c r="A54" s="129"/>
      <c r="B54" s="8" t="s">
        <v>204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2"/>
      <c r="R54" s="13"/>
      <c r="S54" s="43" t="str">
        <f t="shared" si="15"/>
        <v/>
      </c>
      <c r="T54" s="18"/>
      <c r="U54" s="10"/>
      <c r="V54" s="15"/>
      <c r="W54" s="17"/>
      <c r="X54" s="43" t="str">
        <f t="shared" si="16"/>
        <v/>
      </c>
      <c r="Y54" s="10"/>
    </row>
    <row r="55" spans="1:28" ht="14.25" thickTop="1" thickBot="1" x14ac:dyDescent="0.25">
      <c r="A55" s="129"/>
      <c r="B55" s="8" t="s">
        <v>205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2"/>
      <c r="R55" s="13"/>
      <c r="S55" s="43" t="str">
        <f t="shared" si="15"/>
        <v/>
      </c>
      <c r="T55" s="18"/>
      <c r="U55" s="10"/>
      <c r="V55" s="15"/>
      <c r="W55" s="17"/>
      <c r="X55" s="43" t="str">
        <f t="shared" si="16"/>
        <v/>
      </c>
      <c r="Y55" s="10"/>
    </row>
    <row r="56" spans="1:28" ht="14.25" thickTop="1" thickBot="1" x14ac:dyDescent="0.25">
      <c r="A56" s="129"/>
      <c r="B56" s="8" t="s">
        <v>206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2"/>
      <c r="R56" s="13"/>
      <c r="S56" s="43" t="str">
        <f t="shared" si="15"/>
        <v/>
      </c>
      <c r="T56" s="18"/>
      <c r="U56" s="10"/>
      <c r="V56" s="15"/>
      <c r="W56" s="17"/>
      <c r="X56" s="43" t="str">
        <f t="shared" si="16"/>
        <v/>
      </c>
      <c r="Y56" s="10"/>
    </row>
    <row r="57" spans="1:28" ht="14.25" thickTop="1" thickBot="1" x14ac:dyDescent="0.25">
      <c r="A57" s="129"/>
      <c r="B57" s="8"/>
      <c r="C57" s="9" t="str">
        <f>Plan!B8</f>
        <v>Hedef 1.6. Üye ilişkilerini etkin biçimde yönetilecektir.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AA57" s="45">
        <f>SUM(Q58:Q67)</f>
        <v>0</v>
      </c>
      <c r="AB57" s="45">
        <f>SUM(R58:R67)</f>
        <v>0</v>
      </c>
    </row>
    <row r="58" spans="1:28" ht="27" thickTop="1" thickBot="1" x14ac:dyDescent="0.25">
      <c r="A58" s="129"/>
      <c r="B58" s="8" t="s">
        <v>207</v>
      </c>
      <c r="C58" s="10" t="s">
        <v>238</v>
      </c>
      <c r="D58" s="10" t="s">
        <v>2</v>
      </c>
      <c r="E58" s="10" t="s">
        <v>2</v>
      </c>
      <c r="F58" s="10" t="s">
        <v>2</v>
      </c>
      <c r="G58" s="10" t="s">
        <v>2</v>
      </c>
      <c r="H58" s="10" t="s">
        <v>2</v>
      </c>
      <c r="I58" s="10" t="s">
        <v>2</v>
      </c>
      <c r="J58" s="10" t="s">
        <v>2</v>
      </c>
      <c r="K58" s="10" t="s">
        <v>2</v>
      </c>
      <c r="L58" s="10" t="s">
        <v>2</v>
      </c>
      <c r="M58" s="10" t="s">
        <v>2</v>
      </c>
      <c r="N58" s="10" t="s">
        <v>2</v>
      </c>
      <c r="O58" s="10" t="s">
        <v>2</v>
      </c>
      <c r="P58" s="10" t="s">
        <v>265</v>
      </c>
      <c r="Q58" s="12"/>
      <c r="R58" s="13"/>
      <c r="S58" s="43" t="str">
        <f t="shared" ref="S58:S67" si="17">IF(Q58="","",R58/Q58*100)</f>
        <v/>
      </c>
      <c r="T58" s="18"/>
      <c r="U58" s="10"/>
      <c r="V58" s="15"/>
      <c r="W58" s="17"/>
      <c r="X58" s="43" t="str">
        <f t="shared" ref="X58:X67" si="18">IF(V58="","",W58/V58*100)</f>
        <v/>
      </c>
      <c r="Y58" s="10"/>
    </row>
    <row r="59" spans="1:28" ht="26.25" customHeight="1" thickTop="1" thickBot="1" x14ac:dyDescent="0.25">
      <c r="A59" s="129"/>
      <c r="B59" s="8" t="s">
        <v>208</v>
      </c>
      <c r="C59" s="10" t="s">
        <v>239</v>
      </c>
      <c r="D59" s="26" t="s">
        <v>2</v>
      </c>
      <c r="E59" s="26" t="s">
        <v>258</v>
      </c>
      <c r="F59" s="26" t="s">
        <v>258</v>
      </c>
      <c r="G59" s="26" t="s">
        <v>258</v>
      </c>
      <c r="H59" s="26" t="s">
        <v>258</v>
      </c>
      <c r="I59" s="26" t="s">
        <v>258</v>
      </c>
      <c r="J59" s="26"/>
      <c r="K59" s="26"/>
      <c r="L59" s="26"/>
      <c r="M59" s="26"/>
      <c r="N59" s="26"/>
      <c r="O59" s="26"/>
      <c r="P59" s="10" t="s">
        <v>259</v>
      </c>
      <c r="Q59" s="12"/>
      <c r="R59" s="13"/>
      <c r="S59" s="43" t="str">
        <f t="shared" si="17"/>
        <v/>
      </c>
      <c r="T59" s="18"/>
      <c r="U59" s="10"/>
      <c r="V59" s="15"/>
      <c r="W59" s="17"/>
      <c r="X59" s="43" t="str">
        <f t="shared" si="18"/>
        <v/>
      </c>
      <c r="Y59" s="109" t="s">
        <v>321</v>
      </c>
    </row>
    <row r="60" spans="1:28" ht="14.25" thickTop="1" thickBot="1" x14ac:dyDescent="0.25">
      <c r="A60" s="129"/>
      <c r="B60" s="8" t="s">
        <v>209</v>
      </c>
      <c r="C60" s="10" t="s">
        <v>240</v>
      </c>
      <c r="D60" s="26"/>
      <c r="E60" s="26" t="s">
        <v>2</v>
      </c>
      <c r="F60" s="26"/>
      <c r="G60" s="26"/>
      <c r="H60" s="26"/>
      <c r="I60" s="26"/>
      <c r="J60" s="26" t="s">
        <v>258</v>
      </c>
      <c r="K60" s="26"/>
      <c r="L60" s="26"/>
      <c r="M60" s="26"/>
      <c r="N60" s="26"/>
      <c r="O60" s="26"/>
      <c r="P60" s="10" t="s">
        <v>261</v>
      </c>
      <c r="Q60" s="12"/>
      <c r="R60" s="13"/>
      <c r="S60" s="43" t="str">
        <f t="shared" si="17"/>
        <v/>
      </c>
      <c r="T60" s="18"/>
      <c r="U60" s="10"/>
      <c r="V60" s="15">
        <v>0.01</v>
      </c>
      <c r="W60" s="17">
        <v>100</v>
      </c>
      <c r="X60" s="43">
        <v>100</v>
      </c>
      <c r="Y60" s="17" t="s">
        <v>324</v>
      </c>
    </row>
    <row r="61" spans="1:28" ht="77.25" customHeight="1" thickTop="1" thickBot="1" x14ac:dyDescent="0.25">
      <c r="A61" s="129"/>
      <c r="B61" s="8" t="s">
        <v>210</v>
      </c>
      <c r="C61" s="10" t="s">
        <v>241</v>
      </c>
      <c r="D61" s="10" t="s">
        <v>2</v>
      </c>
      <c r="E61" s="10" t="s">
        <v>2</v>
      </c>
      <c r="F61" s="10" t="s">
        <v>2</v>
      </c>
      <c r="G61" s="10" t="s">
        <v>2</v>
      </c>
      <c r="H61" s="10" t="s">
        <v>2</v>
      </c>
      <c r="I61" s="10" t="s">
        <v>2</v>
      </c>
      <c r="J61" s="10" t="s">
        <v>2</v>
      </c>
      <c r="K61" s="10" t="s">
        <v>2</v>
      </c>
      <c r="L61" s="10" t="s">
        <v>2</v>
      </c>
      <c r="M61" s="10" t="s">
        <v>2</v>
      </c>
      <c r="N61" s="10" t="s">
        <v>2</v>
      </c>
      <c r="O61" s="10" t="s">
        <v>2</v>
      </c>
      <c r="P61" s="10" t="s">
        <v>266</v>
      </c>
      <c r="Q61" s="12"/>
      <c r="R61" s="13"/>
      <c r="S61" s="43" t="str">
        <f t="shared" si="17"/>
        <v/>
      </c>
      <c r="T61" s="18"/>
      <c r="U61" s="10"/>
      <c r="V61" s="15"/>
      <c r="W61" s="17"/>
      <c r="X61" s="43" t="str">
        <f t="shared" si="18"/>
        <v/>
      </c>
      <c r="Y61" s="17" t="s">
        <v>357</v>
      </c>
    </row>
    <row r="62" spans="1:28" ht="17.25" thickTop="1" thickBot="1" x14ac:dyDescent="0.25">
      <c r="A62" s="129"/>
      <c r="B62" s="8" t="s">
        <v>211</v>
      </c>
      <c r="C62" s="10" t="s">
        <v>242</v>
      </c>
      <c r="D62" s="10"/>
      <c r="E62" s="10"/>
      <c r="F62" s="10" t="s">
        <v>2</v>
      </c>
      <c r="G62" s="10" t="s">
        <v>258</v>
      </c>
      <c r="H62" s="10" t="s">
        <v>258</v>
      </c>
      <c r="I62" s="10" t="s">
        <v>258</v>
      </c>
      <c r="J62" s="10" t="s">
        <v>258</v>
      </c>
      <c r="K62" s="10" t="s">
        <v>258</v>
      </c>
      <c r="L62" s="10" t="s">
        <v>258</v>
      </c>
      <c r="M62" s="10" t="s">
        <v>258</v>
      </c>
      <c r="N62" s="10" t="s">
        <v>267</v>
      </c>
      <c r="O62" s="10" t="s">
        <v>258</v>
      </c>
      <c r="P62" s="10" t="s">
        <v>260</v>
      </c>
      <c r="Q62" s="12"/>
      <c r="R62" s="13"/>
      <c r="S62" s="43" t="str">
        <f t="shared" si="17"/>
        <v/>
      </c>
      <c r="T62" s="18"/>
      <c r="U62" s="10"/>
      <c r="V62" s="72">
        <v>1</v>
      </c>
      <c r="W62" s="16">
        <v>1</v>
      </c>
      <c r="X62" s="43">
        <f t="shared" si="18"/>
        <v>100</v>
      </c>
      <c r="Y62" s="107" t="s">
        <v>338</v>
      </c>
    </row>
    <row r="63" spans="1:28" ht="14.25" thickTop="1" thickBot="1" x14ac:dyDescent="0.25">
      <c r="A63" s="129"/>
      <c r="B63" s="8" t="s">
        <v>212</v>
      </c>
      <c r="C63" s="10" t="s">
        <v>243</v>
      </c>
      <c r="D63" s="10" t="s">
        <v>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264</v>
      </c>
      <c r="Q63" s="12"/>
      <c r="R63" s="13"/>
      <c r="S63" s="43" t="str">
        <f t="shared" si="17"/>
        <v/>
      </c>
      <c r="T63" s="18"/>
      <c r="U63" s="10"/>
      <c r="V63" s="15"/>
      <c r="W63" s="17"/>
      <c r="X63" s="43" t="str">
        <f t="shared" si="18"/>
        <v/>
      </c>
      <c r="Y63" s="17" t="s">
        <v>320</v>
      </c>
    </row>
    <row r="64" spans="1:28" ht="52.5" thickTop="1" thickBot="1" x14ac:dyDescent="0.25">
      <c r="A64" s="129"/>
      <c r="B64" s="8" t="s">
        <v>213</v>
      </c>
      <c r="C64" s="10" t="s">
        <v>281</v>
      </c>
      <c r="D64" s="10" t="s">
        <v>258</v>
      </c>
      <c r="E64" s="10" t="s">
        <v>258</v>
      </c>
      <c r="F64" s="10" t="s">
        <v>2</v>
      </c>
      <c r="G64" s="10"/>
      <c r="H64" s="10"/>
      <c r="I64" s="10" t="s">
        <v>2</v>
      </c>
      <c r="J64" s="10"/>
      <c r="K64" s="10"/>
      <c r="L64" s="10" t="s">
        <v>2</v>
      </c>
      <c r="M64" s="10"/>
      <c r="N64" s="10"/>
      <c r="O64" s="10" t="s">
        <v>2</v>
      </c>
      <c r="P64" s="10" t="s">
        <v>260</v>
      </c>
      <c r="Q64" s="12"/>
      <c r="R64" s="13"/>
      <c r="S64" s="43"/>
      <c r="T64" s="18" t="s">
        <v>327</v>
      </c>
      <c r="U64" s="10"/>
      <c r="V64" s="15"/>
      <c r="W64" s="17"/>
      <c r="X64" s="43" t="str">
        <f t="shared" si="18"/>
        <v/>
      </c>
      <c r="Y64" s="17" t="s">
        <v>352</v>
      </c>
    </row>
    <row r="65" spans="1:28" ht="27" thickTop="1" thickBot="1" x14ac:dyDescent="0.25">
      <c r="A65" s="129"/>
      <c r="B65" s="8" t="s">
        <v>214</v>
      </c>
      <c r="C65" s="27" t="s">
        <v>277</v>
      </c>
      <c r="D65" s="10"/>
      <c r="E65" s="10" t="s">
        <v>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 t="s">
        <v>260</v>
      </c>
      <c r="Q65" s="12"/>
      <c r="R65" s="13"/>
      <c r="S65" s="43" t="str">
        <f t="shared" si="17"/>
        <v/>
      </c>
      <c r="T65" s="18"/>
      <c r="U65" s="10"/>
      <c r="V65" s="15"/>
      <c r="W65" s="17"/>
      <c r="X65" s="43" t="str">
        <f t="shared" si="18"/>
        <v/>
      </c>
      <c r="Y65" s="17" t="s">
        <v>344</v>
      </c>
    </row>
    <row r="66" spans="1:28" ht="14.25" thickTop="1" thickBot="1" x14ac:dyDescent="0.25">
      <c r="A66" s="129"/>
      <c r="B66" s="8" t="s">
        <v>215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2"/>
      <c r="R66" s="13"/>
      <c r="S66" s="43" t="str">
        <f t="shared" si="17"/>
        <v/>
      </c>
      <c r="T66" s="18"/>
      <c r="U66" s="10"/>
      <c r="V66" s="15"/>
      <c r="W66" s="17"/>
      <c r="X66" s="43" t="str">
        <f t="shared" si="18"/>
        <v/>
      </c>
      <c r="Y66" s="10"/>
    </row>
    <row r="67" spans="1:28" ht="14.25" thickTop="1" thickBot="1" x14ac:dyDescent="0.25">
      <c r="A67" s="129"/>
      <c r="B67" s="8" t="s">
        <v>216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2"/>
      <c r="R67" s="13"/>
      <c r="S67" s="43" t="str">
        <f t="shared" si="17"/>
        <v/>
      </c>
      <c r="T67" s="18"/>
      <c r="U67" s="10"/>
      <c r="V67" s="15"/>
      <c r="W67" s="17"/>
      <c r="X67" s="43" t="str">
        <f t="shared" si="18"/>
        <v/>
      </c>
      <c r="Y67" s="10"/>
    </row>
    <row r="68" spans="1:28" ht="14.25" thickTop="1" thickBot="1" x14ac:dyDescent="0.25">
      <c r="A68" s="130" t="str">
        <f>Plan!B9</f>
        <v>Stratejik Amaç 2. Hizmetlerde Verimlilik.</v>
      </c>
      <c r="B68" s="29"/>
      <c r="C68" s="30" t="str">
        <f>Plan!B10</f>
        <v>Hedef 2.1. İletişim Ağı hizmetleri geliştirilecektir.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AA68" s="49">
        <f>SUM(Q69:Q78)</f>
        <v>0</v>
      </c>
      <c r="AB68" s="49">
        <f>SUM(R69:R78)</f>
        <v>0</v>
      </c>
    </row>
    <row r="69" spans="1:28" ht="39.75" thickTop="1" thickBot="1" x14ac:dyDescent="0.25">
      <c r="A69" s="131"/>
      <c r="B69" s="29" t="s">
        <v>50</v>
      </c>
      <c r="C69" s="10" t="s">
        <v>244</v>
      </c>
      <c r="D69" s="10"/>
      <c r="E69" s="10"/>
      <c r="F69" s="10"/>
      <c r="G69" s="10" t="s">
        <v>258</v>
      </c>
      <c r="H69" s="10" t="s">
        <v>258</v>
      </c>
      <c r="I69" s="10" t="s">
        <v>2</v>
      </c>
      <c r="J69" s="10"/>
      <c r="K69" s="10"/>
      <c r="L69" s="10" t="s">
        <v>2</v>
      </c>
      <c r="M69" s="10"/>
      <c r="N69" s="10"/>
      <c r="O69" s="10"/>
      <c r="P69" s="10" t="s">
        <v>268</v>
      </c>
      <c r="Q69" s="12"/>
      <c r="R69" s="13"/>
      <c r="S69" s="43"/>
      <c r="T69" s="18" t="s">
        <v>296</v>
      </c>
      <c r="U69" s="10"/>
      <c r="V69" s="15"/>
      <c r="W69" s="17"/>
      <c r="X69" s="43" t="str">
        <f t="shared" ref="X69:X78" si="19">IF(V69="","",W69/V69*100)</f>
        <v/>
      </c>
      <c r="Y69" s="17" t="s">
        <v>351</v>
      </c>
    </row>
    <row r="70" spans="1:28" ht="27" thickTop="1" thickBot="1" x14ac:dyDescent="0.25">
      <c r="A70" s="131"/>
      <c r="B70" s="29" t="s">
        <v>51</v>
      </c>
      <c r="C70" s="10" t="s">
        <v>245</v>
      </c>
      <c r="D70" s="10" t="s">
        <v>258</v>
      </c>
      <c r="E70" s="10" t="s">
        <v>258</v>
      </c>
      <c r="F70" s="10"/>
      <c r="G70" s="10" t="s">
        <v>2</v>
      </c>
      <c r="H70" s="10" t="s">
        <v>2</v>
      </c>
      <c r="I70" s="10" t="s">
        <v>258</v>
      </c>
      <c r="J70" s="10"/>
      <c r="K70" s="10"/>
      <c r="L70" s="10"/>
      <c r="M70" s="10"/>
      <c r="N70" s="10"/>
      <c r="O70" s="10"/>
      <c r="P70" s="10" t="s">
        <v>269</v>
      </c>
      <c r="Q70" s="12"/>
      <c r="R70" s="13"/>
      <c r="S70" s="43"/>
      <c r="T70" s="18" t="s">
        <v>296</v>
      </c>
      <c r="U70" s="10"/>
      <c r="V70" s="15"/>
      <c r="W70" s="17"/>
      <c r="X70" s="43" t="str">
        <f t="shared" si="19"/>
        <v/>
      </c>
      <c r="Y70" s="17" t="s">
        <v>333</v>
      </c>
    </row>
    <row r="71" spans="1:28" ht="14.25" thickTop="1" thickBot="1" x14ac:dyDescent="0.25">
      <c r="A71" s="131"/>
      <c r="B71" s="29" t="s">
        <v>52</v>
      </c>
      <c r="C71" s="10" t="s">
        <v>246</v>
      </c>
      <c r="D71" s="10" t="s">
        <v>258</v>
      </c>
      <c r="E71" s="10" t="s">
        <v>258</v>
      </c>
      <c r="F71" s="10"/>
      <c r="G71" s="10" t="s">
        <v>2</v>
      </c>
      <c r="H71" s="10" t="s">
        <v>2</v>
      </c>
      <c r="I71" s="10"/>
      <c r="J71" s="10"/>
      <c r="K71" s="10"/>
      <c r="L71" s="10"/>
      <c r="M71" s="10"/>
      <c r="N71" s="10"/>
      <c r="O71" s="10"/>
      <c r="P71" s="10" t="s">
        <v>259</v>
      </c>
      <c r="Q71" s="12"/>
      <c r="R71" s="13"/>
      <c r="S71" s="43" t="str">
        <f t="shared" ref="S71:S78" si="20">IF(Q71="","",R71/Q71*100)</f>
        <v/>
      </c>
      <c r="T71" s="18"/>
      <c r="U71" s="10"/>
      <c r="V71" s="15"/>
      <c r="W71" s="17"/>
      <c r="X71" s="43" t="str">
        <f t="shared" si="19"/>
        <v/>
      </c>
      <c r="Y71" s="10"/>
    </row>
    <row r="72" spans="1:28" ht="14.25" thickTop="1" thickBot="1" x14ac:dyDescent="0.25">
      <c r="A72" s="131"/>
      <c r="B72" s="29" t="s">
        <v>53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2"/>
      <c r="R72" s="13"/>
      <c r="S72" s="43" t="str">
        <f t="shared" si="20"/>
        <v/>
      </c>
      <c r="T72" s="18"/>
      <c r="U72" s="10"/>
      <c r="V72" s="15"/>
      <c r="W72" s="17"/>
      <c r="X72" s="43" t="str">
        <f t="shared" si="19"/>
        <v/>
      </c>
      <c r="Y72" s="10"/>
    </row>
    <row r="73" spans="1:28" ht="14.25" thickTop="1" thickBot="1" x14ac:dyDescent="0.25">
      <c r="A73" s="131"/>
      <c r="B73" s="29" t="s">
        <v>54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2"/>
      <c r="R73" s="13"/>
      <c r="S73" s="43" t="str">
        <f t="shared" si="20"/>
        <v/>
      </c>
      <c r="T73" s="18"/>
      <c r="U73" s="10"/>
      <c r="V73" s="15"/>
      <c r="W73" s="17"/>
      <c r="X73" s="43" t="str">
        <f t="shared" si="19"/>
        <v/>
      </c>
      <c r="Y73" s="10"/>
    </row>
    <row r="74" spans="1:28" ht="14.25" thickTop="1" thickBot="1" x14ac:dyDescent="0.25">
      <c r="A74" s="131"/>
      <c r="B74" s="29" t="s">
        <v>55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2"/>
      <c r="R74" s="13"/>
      <c r="S74" s="43" t="str">
        <f t="shared" si="20"/>
        <v/>
      </c>
      <c r="T74" s="18"/>
      <c r="U74" s="10"/>
      <c r="V74" s="15"/>
      <c r="W74" s="17"/>
      <c r="X74" s="43" t="str">
        <f t="shared" si="19"/>
        <v/>
      </c>
      <c r="Y74" s="10"/>
    </row>
    <row r="75" spans="1:28" ht="14.25" thickTop="1" thickBot="1" x14ac:dyDescent="0.25">
      <c r="A75" s="131"/>
      <c r="B75" s="29" t="s">
        <v>56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2"/>
      <c r="R75" s="13"/>
      <c r="S75" s="43" t="str">
        <f t="shared" si="20"/>
        <v/>
      </c>
      <c r="T75" s="18"/>
      <c r="U75" s="10"/>
      <c r="V75" s="15"/>
      <c r="W75" s="17"/>
      <c r="X75" s="43" t="str">
        <f t="shared" si="19"/>
        <v/>
      </c>
      <c r="Y75" s="10"/>
    </row>
    <row r="76" spans="1:28" ht="14.25" thickTop="1" thickBot="1" x14ac:dyDescent="0.25">
      <c r="A76" s="131"/>
      <c r="B76" s="29" t="s">
        <v>57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2"/>
      <c r="R76" s="13"/>
      <c r="S76" s="43" t="str">
        <f t="shared" si="20"/>
        <v/>
      </c>
      <c r="T76" s="18"/>
      <c r="U76" s="10"/>
      <c r="V76" s="15"/>
      <c r="W76" s="17"/>
      <c r="X76" s="43" t="str">
        <f t="shared" si="19"/>
        <v/>
      </c>
      <c r="Y76" s="10"/>
    </row>
    <row r="77" spans="1:28" ht="14.25" thickTop="1" thickBot="1" x14ac:dyDescent="0.25">
      <c r="A77" s="131"/>
      <c r="B77" s="29" t="s">
        <v>58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2"/>
      <c r="R77" s="13"/>
      <c r="S77" s="43" t="str">
        <f t="shared" si="20"/>
        <v/>
      </c>
      <c r="T77" s="18"/>
      <c r="U77" s="10"/>
      <c r="V77" s="15"/>
      <c r="W77" s="17"/>
      <c r="X77" s="43" t="str">
        <f t="shared" si="19"/>
        <v/>
      </c>
      <c r="Y77" s="10"/>
    </row>
    <row r="78" spans="1:28" ht="14.25" thickTop="1" thickBot="1" x14ac:dyDescent="0.25">
      <c r="A78" s="131"/>
      <c r="B78" s="29" t="s">
        <v>59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0"/>
      <c r="Q78" s="12"/>
      <c r="R78" s="13"/>
      <c r="S78" s="43" t="str">
        <f t="shared" si="20"/>
        <v/>
      </c>
      <c r="T78" s="18"/>
      <c r="U78" s="10"/>
      <c r="V78" s="15"/>
      <c r="W78" s="17"/>
      <c r="X78" s="43" t="str">
        <f t="shared" si="19"/>
        <v/>
      </c>
      <c r="Y78" s="10"/>
    </row>
    <row r="79" spans="1:28" ht="14.25" thickTop="1" thickBot="1" x14ac:dyDescent="0.25">
      <c r="A79" s="131"/>
      <c r="B79" s="29"/>
      <c r="C79" s="30" t="str">
        <f>Plan!B11</f>
        <v>Hedef 2.2. Bilgi, Danışmanlık ve Destek hizmetleri geliştirilecektir.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AA79" s="49">
        <f>SUM(Q80:Q89)</f>
        <v>0</v>
      </c>
      <c r="AB79" s="49">
        <f>SUM(R80:R89)</f>
        <v>0</v>
      </c>
    </row>
    <row r="80" spans="1:28" ht="14.25" thickTop="1" thickBot="1" x14ac:dyDescent="0.25">
      <c r="A80" s="131"/>
      <c r="B80" s="29" t="s">
        <v>60</v>
      </c>
      <c r="C80" s="10" t="s">
        <v>247</v>
      </c>
      <c r="D80" s="10" t="s">
        <v>2</v>
      </c>
      <c r="E80" s="10" t="s">
        <v>2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 t="s">
        <v>260</v>
      </c>
      <c r="Q80" s="12"/>
      <c r="R80" s="13"/>
      <c r="S80" s="43" t="str">
        <f t="shared" ref="S80:S89" si="21">IF(Q80="","",R80/Q80*100)</f>
        <v/>
      </c>
      <c r="T80" s="18"/>
      <c r="U80" s="10"/>
      <c r="V80" s="15"/>
      <c r="W80" s="17"/>
      <c r="X80" s="43" t="str">
        <f t="shared" ref="X80:X89" si="22">IF(V80="","",W80/V80*100)</f>
        <v/>
      </c>
      <c r="Y80" s="10"/>
    </row>
    <row r="81" spans="1:28" ht="27" thickTop="1" thickBot="1" x14ac:dyDescent="0.25">
      <c r="A81" s="131"/>
      <c r="B81" s="29" t="s">
        <v>61</v>
      </c>
      <c r="C81" s="26" t="s">
        <v>248</v>
      </c>
      <c r="D81" s="26"/>
      <c r="E81" s="26"/>
      <c r="F81" s="26"/>
      <c r="G81" s="26"/>
      <c r="H81" s="26" t="s">
        <v>2</v>
      </c>
      <c r="I81" s="26"/>
      <c r="J81" s="26"/>
      <c r="K81" s="26"/>
      <c r="L81" s="26"/>
      <c r="M81" s="26"/>
      <c r="N81" s="26"/>
      <c r="O81" s="26"/>
      <c r="P81" s="10" t="s">
        <v>270</v>
      </c>
      <c r="Q81" s="12"/>
      <c r="R81" s="13"/>
      <c r="S81" s="43" t="str">
        <f t="shared" si="21"/>
        <v/>
      </c>
      <c r="T81" s="18"/>
      <c r="U81" s="10"/>
      <c r="V81" s="15"/>
      <c r="W81" s="17"/>
      <c r="X81" s="43" t="str">
        <f t="shared" si="22"/>
        <v/>
      </c>
      <c r="Y81" s="28" t="s">
        <v>339</v>
      </c>
    </row>
    <row r="82" spans="1:28" ht="14.25" thickTop="1" thickBot="1" x14ac:dyDescent="0.25">
      <c r="A82" s="131"/>
      <c r="B82" s="29" t="s">
        <v>62</v>
      </c>
      <c r="C82" s="26" t="s">
        <v>249</v>
      </c>
      <c r="D82" s="26"/>
      <c r="E82" s="26"/>
      <c r="F82" s="26" t="s">
        <v>2</v>
      </c>
      <c r="G82" s="26"/>
      <c r="H82" s="26"/>
      <c r="I82" s="26" t="s">
        <v>2</v>
      </c>
      <c r="J82" s="26"/>
      <c r="K82" s="26"/>
      <c r="L82" s="26" t="s">
        <v>2</v>
      </c>
      <c r="M82" s="26"/>
      <c r="N82" s="26"/>
      <c r="O82" s="26" t="s">
        <v>2</v>
      </c>
      <c r="P82" s="10" t="s">
        <v>262</v>
      </c>
      <c r="Q82" s="12"/>
      <c r="R82" s="13"/>
      <c r="S82" s="43" t="str">
        <f t="shared" si="21"/>
        <v/>
      </c>
      <c r="T82" s="18"/>
      <c r="U82" s="10"/>
      <c r="V82" s="15"/>
      <c r="W82" s="17"/>
      <c r="X82" s="43" t="str">
        <f t="shared" si="22"/>
        <v/>
      </c>
      <c r="Y82" s="17" t="s">
        <v>340</v>
      </c>
    </row>
    <row r="83" spans="1:28" ht="14.25" thickTop="1" thickBot="1" x14ac:dyDescent="0.25">
      <c r="A83" s="131"/>
      <c r="B83" s="29" t="s">
        <v>63</v>
      </c>
      <c r="C83" s="19" t="s">
        <v>250</v>
      </c>
      <c r="D83" s="19" t="s">
        <v>2</v>
      </c>
      <c r="E83" s="19" t="s">
        <v>2</v>
      </c>
      <c r="F83" s="19" t="s">
        <v>2</v>
      </c>
      <c r="G83" s="19" t="s">
        <v>2</v>
      </c>
      <c r="H83" s="19" t="s">
        <v>2</v>
      </c>
      <c r="I83" s="19" t="s">
        <v>2</v>
      </c>
      <c r="J83" s="19" t="s">
        <v>2</v>
      </c>
      <c r="K83" s="19" t="s">
        <v>2</v>
      </c>
      <c r="L83" s="19" t="s">
        <v>2</v>
      </c>
      <c r="M83" s="19" t="s">
        <v>2</v>
      </c>
      <c r="N83" s="19" t="s">
        <v>2</v>
      </c>
      <c r="O83" s="19" t="s">
        <v>2</v>
      </c>
      <c r="P83" s="10" t="s">
        <v>264</v>
      </c>
      <c r="Q83" s="12"/>
      <c r="R83" s="13"/>
      <c r="S83" s="43" t="str">
        <f t="shared" si="21"/>
        <v/>
      </c>
      <c r="T83" s="18"/>
      <c r="U83" s="10"/>
      <c r="V83" s="15"/>
      <c r="W83" s="17"/>
      <c r="X83" s="43" t="str">
        <f t="shared" si="22"/>
        <v/>
      </c>
      <c r="Y83" s="10"/>
    </row>
    <row r="84" spans="1:28" ht="14.25" thickTop="1" thickBot="1" x14ac:dyDescent="0.25">
      <c r="A84" s="131"/>
      <c r="B84" s="29" t="s">
        <v>64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0"/>
      <c r="Q84" s="12"/>
      <c r="R84" s="13"/>
      <c r="S84" s="43" t="str">
        <f t="shared" si="21"/>
        <v/>
      </c>
      <c r="T84" s="18"/>
      <c r="U84" s="10"/>
      <c r="V84" s="15"/>
      <c r="W84" s="17"/>
      <c r="X84" s="43" t="str">
        <f t="shared" si="22"/>
        <v/>
      </c>
      <c r="Y84" s="10"/>
    </row>
    <row r="85" spans="1:28" ht="14.25" thickTop="1" thickBot="1" x14ac:dyDescent="0.25">
      <c r="A85" s="131"/>
      <c r="B85" s="29" t="s">
        <v>65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0"/>
      <c r="Q85" s="12"/>
      <c r="R85" s="13"/>
      <c r="S85" s="43" t="str">
        <f t="shared" si="21"/>
        <v/>
      </c>
      <c r="T85" s="18"/>
      <c r="U85" s="10"/>
      <c r="V85" s="15"/>
      <c r="W85" s="17"/>
      <c r="X85" s="43" t="str">
        <f t="shared" si="22"/>
        <v/>
      </c>
      <c r="Y85" s="10"/>
    </row>
    <row r="86" spans="1:28" ht="14.25" thickTop="1" thickBot="1" x14ac:dyDescent="0.25">
      <c r="A86" s="131"/>
      <c r="B86" s="29" t="s">
        <v>66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0"/>
      <c r="Q86" s="12"/>
      <c r="R86" s="13"/>
      <c r="S86" s="43" t="str">
        <f t="shared" si="21"/>
        <v/>
      </c>
      <c r="T86" s="18"/>
      <c r="U86" s="10"/>
      <c r="V86" s="15"/>
      <c r="W86" s="17"/>
      <c r="X86" s="43" t="str">
        <f t="shared" si="22"/>
        <v/>
      </c>
      <c r="Y86" s="10"/>
    </row>
    <row r="87" spans="1:28" ht="14.25" thickTop="1" thickBot="1" x14ac:dyDescent="0.25">
      <c r="A87" s="131"/>
      <c r="B87" s="29" t="s">
        <v>67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0"/>
      <c r="Q87" s="12"/>
      <c r="R87" s="13"/>
      <c r="S87" s="43" t="str">
        <f t="shared" si="21"/>
        <v/>
      </c>
      <c r="T87" s="18"/>
      <c r="U87" s="10"/>
      <c r="V87" s="15"/>
      <c r="W87" s="17"/>
      <c r="X87" s="43" t="str">
        <f t="shared" si="22"/>
        <v/>
      </c>
      <c r="Y87" s="10"/>
    </row>
    <row r="88" spans="1:28" ht="14.25" thickTop="1" thickBot="1" x14ac:dyDescent="0.25">
      <c r="A88" s="131"/>
      <c r="B88" s="29" t="s">
        <v>68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0"/>
      <c r="Q88" s="12"/>
      <c r="R88" s="13"/>
      <c r="S88" s="43" t="str">
        <f t="shared" si="21"/>
        <v/>
      </c>
      <c r="T88" s="18"/>
      <c r="U88" s="10"/>
      <c r="V88" s="15"/>
      <c r="W88" s="17"/>
      <c r="X88" s="43" t="str">
        <f t="shared" si="22"/>
        <v/>
      </c>
      <c r="Y88" s="10"/>
    </row>
    <row r="89" spans="1:28" ht="14.25" thickTop="1" thickBot="1" x14ac:dyDescent="0.25">
      <c r="A89" s="131"/>
      <c r="B89" s="29" t="s">
        <v>69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0"/>
      <c r="Q89" s="12"/>
      <c r="R89" s="13"/>
      <c r="S89" s="43" t="str">
        <f t="shared" si="21"/>
        <v/>
      </c>
      <c r="T89" s="18"/>
      <c r="U89" s="10"/>
      <c r="V89" s="15"/>
      <c r="W89" s="17"/>
      <c r="X89" s="43" t="str">
        <f t="shared" si="22"/>
        <v/>
      </c>
      <c r="Y89" s="10"/>
    </row>
    <row r="90" spans="1:28" ht="14.25" thickTop="1" thickBot="1" x14ac:dyDescent="0.25">
      <c r="A90" s="131"/>
      <c r="B90" s="29"/>
      <c r="C90" s="30" t="str">
        <f>Plan!B12</f>
        <v>Hedef 2.3. İş Geliştirme ve Eğitim hizmetleri geliştirilecektir.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AA90" s="49">
        <f>SUM(Q91:Q96)</f>
        <v>0</v>
      </c>
      <c r="AB90" s="49">
        <f>SUM(R91:R96)</f>
        <v>0</v>
      </c>
    </row>
    <row r="91" spans="1:28" ht="39.75" thickTop="1" thickBot="1" x14ac:dyDescent="0.25">
      <c r="A91" s="131"/>
      <c r="B91" s="29" t="s">
        <v>70</v>
      </c>
      <c r="C91" s="10" t="s">
        <v>286</v>
      </c>
      <c r="D91" s="10" t="s">
        <v>2</v>
      </c>
      <c r="E91" s="10" t="s">
        <v>258</v>
      </c>
      <c r="F91" s="10"/>
      <c r="G91" s="10"/>
      <c r="H91" s="10"/>
      <c r="I91" s="10"/>
      <c r="J91" s="10"/>
      <c r="K91" s="10"/>
      <c r="L91" s="10" t="s">
        <v>258</v>
      </c>
      <c r="M91" s="10"/>
      <c r="N91" s="10"/>
      <c r="O91" s="10"/>
      <c r="P91" s="11" t="s">
        <v>260</v>
      </c>
      <c r="Q91" s="11"/>
      <c r="R91" s="28"/>
      <c r="S91" s="43"/>
      <c r="T91" s="11" t="s">
        <v>282</v>
      </c>
      <c r="U91" s="11"/>
      <c r="V91" s="72">
        <v>1</v>
      </c>
      <c r="W91" s="16">
        <v>1</v>
      </c>
      <c r="X91" s="43">
        <f t="shared" ref="X91" si="23">IF(V91="","",W91/V91*100)</f>
        <v>100</v>
      </c>
      <c r="Y91" s="28" t="s">
        <v>306</v>
      </c>
      <c r="AA91" s="50"/>
      <c r="AB91" s="50"/>
    </row>
    <row r="92" spans="1:28" ht="27" thickTop="1" thickBot="1" x14ac:dyDescent="0.25">
      <c r="A92" s="131"/>
      <c r="B92" s="29" t="s">
        <v>71</v>
      </c>
      <c r="C92" s="27" t="s">
        <v>287</v>
      </c>
      <c r="D92" s="10"/>
      <c r="E92" s="10"/>
      <c r="F92" s="10"/>
      <c r="G92" s="10"/>
      <c r="H92" s="10"/>
      <c r="I92" s="10"/>
      <c r="J92" s="10"/>
      <c r="K92" s="10"/>
      <c r="L92" s="10" t="s">
        <v>258</v>
      </c>
      <c r="M92" s="10" t="s">
        <v>2</v>
      </c>
      <c r="N92" s="10"/>
      <c r="O92" s="10"/>
      <c r="P92" s="11" t="s">
        <v>271</v>
      </c>
      <c r="Q92" s="11"/>
      <c r="R92" s="28"/>
      <c r="S92" s="43"/>
      <c r="T92" s="11" t="s">
        <v>282</v>
      </c>
      <c r="U92" s="11"/>
      <c r="V92" s="11"/>
      <c r="W92" s="28"/>
      <c r="X92" s="43" t="str">
        <f t="shared" ref="X92:X96" si="24">IF(V92="","",W92/V92*100)</f>
        <v/>
      </c>
      <c r="Y92" s="11" t="s">
        <v>345</v>
      </c>
      <c r="AA92" s="50"/>
      <c r="AB92" s="50"/>
    </row>
    <row r="93" spans="1:28" ht="27" thickTop="1" thickBot="1" x14ac:dyDescent="0.25">
      <c r="A93" s="131"/>
      <c r="B93" s="29" t="s">
        <v>72</v>
      </c>
      <c r="C93" s="105" t="s">
        <v>288</v>
      </c>
      <c r="D93" s="105"/>
      <c r="E93" s="105"/>
      <c r="F93" s="105"/>
      <c r="G93" s="105" t="s">
        <v>258</v>
      </c>
      <c r="H93" s="105"/>
      <c r="I93" s="105"/>
      <c r="J93" s="105"/>
      <c r="K93" s="105"/>
      <c r="L93" s="105" t="s">
        <v>2</v>
      </c>
      <c r="M93" s="105"/>
      <c r="N93" s="105"/>
      <c r="O93" s="105"/>
      <c r="P93" s="11" t="s">
        <v>272</v>
      </c>
      <c r="Q93" s="11"/>
      <c r="R93" s="28"/>
      <c r="S93" s="43"/>
      <c r="T93" s="11" t="s">
        <v>282</v>
      </c>
      <c r="U93" s="11"/>
      <c r="V93" s="72">
        <v>1</v>
      </c>
      <c r="W93" s="16">
        <v>1</v>
      </c>
      <c r="X93" s="43">
        <f t="shared" si="24"/>
        <v>100</v>
      </c>
      <c r="Y93" s="28" t="s">
        <v>341</v>
      </c>
      <c r="AA93" s="50"/>
      <c r="AB93" s="50"/>
    </row>
    <row r="94" spans="1:28" ht="27" thickTop="1" thickBot="1" x14ac:dyDescent="0.25">
      <c r="A94" s="131"/>
      <c r="B94" s="29" t="s">
        <v>73</v>
      </c>
      <c r="C94" s="105" t="s">
        <v>289</v>
      </c>
      <c r="D94" s="105"/>
      <c r="E94" s="105" t="s">
        <v>2</v>
      </c>
      <c r="F94" s="105"/>
      <c r="G94" s="105"/>
      <c r="H94" s="105"/>
      <c r="I94" s="105"/>
      <c r="J94" s="105"/>
      <c r="K94" s="105"/>
      <c r="L94" s="105" t="s">
        <v>258</v>
      </c>
      <c r="M94" s="105"/>
      <c r="N94" s="105"/>
      <c r="O94" s="105"/>
      <c r="P94" s="11" t="s">
        <v>260</v>
      </c>
      <c r="Q94" s="11"/>
      <c r="R94" s="28"/>
      <c r="S94" s="43"/>
      <c r="T94" s="11" t="s">
        <v>282</v>
      </c>
      <c r="U94" s="11"/>
      <c r="V94" s="72">
        <v>1</v>
      </c>
      <c r="W94" s="16">
        <v>1</v>
      </c>
      <c r="X94" s="43">
        <f t="shared" si="24"/>
        <v>100</v>
      </c>
      <c r="Y94" s="110" t="s">
        <v>313</v>
      </c>
      <c r="AA94" s="50"/>
      <c r="AB94" s="50"/>
    </row>
    <row r="95" spans="1:28" ht="27" thickTop="1" thickBot="1" x14ac:dyDescent="0.25">
      <c r="A95" s="131"/>
      <c r="B95" s="29" t="s">
        <v>74</v>
      </c>
      <c r="C95" s="105" t="s">
        <v>290</v>
      </c>
      <c r="D95" s="105"/>
      <c r="E95" s="105"/>
      <c r="F95" s="105"/>
      <c r="G95" s="105"/>
      <c r="H95" s="105"/>
      <c r="I95" s="105"/>
      <c r="J95" s="105"/>
      <c r="K95" s="105"/>
      <c r="L95" s="105" t="s">
        <v>2</v>
      </c>
      <c r="M95" s="105"/>
      <c r="N95" s="105"/>
      <c r="O95" s="105"/>
      <c r="P95" s="11" t="s">
        <v>260</v>
      </c>
      <c r="Q95" s="11"/>
      <c r="R95" s="28"/>
      <c r="S95" s="43"/>
      <c r="T95" s="11" t="s">
        <v>282</v>
      </c>
      <c r="U95" s="11"/>
      <c r="V95" s="72">
        <v>1</v>
      </c>
      <c r="W95" s="16">
        <v>1</v>
      </c>
      <c r="X95" s="43">
        <f t="shared" ref="X95" si="25">IF(V95="","",W95/V95*100)</f>
        <v>100</v>
      </c>
      <c r="Y95" s="114" t="s">
        <v>348</v>
      </c>
      <c r="AA95" s="50"/>
      <c r="AB95" s="50"/>
    </row>
    <row r="96" spans="1:28" ht="14.25" thickTop="1" thickBot="1" x14ac:dyDescent="0.25">
      <c r="A96" s="131"/>
      <c r="B96" s="29" t="s">
        <v>75</v>
      </c>
      <c r="C96" s="10" t="s">
        <v>299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5" t="s">
        <v>2</v>
      </c>
      <c r="P96" s="10" t="s">
        <v>262</v>
      </c>
      <c r="Q96" s="12"/>
      <c r="R96" s="13"/>
      <c r="S96" s="43" t="str">
        <f t="shared" ref="S96" si="26">IF(Q96="","",R96/Q96*100)</f>
        <v/>
      </c>
      <c r="T96" s="11" t="s">
        <v>258</v>
      </c>
      <c r="U96" s="11"/>
      <c r="V96" s="11"/>
      <c r="W96" s="28"/>
      <c r="X96" s="43" t="str">
        <f t="shared" si="24"/>
        <v/>
      </c>
      <c r="Y96" s="11" t="s">
        <v>354</v>
      </c>
      <c r="AA96" s="50"/>
      <c r="AB96" s="50"/>
    </row>
    <row r="97" spans="1:28" ht="24" customHeight="1" thickTop="1" thickBot="1" x14ac:dyDescent="0.25">
      <c r="A97" s="111"/>
      <c r="B97" s="29" t="s">
        <v>76</v>
      </c>
      <c r="C97" s="10" t="s">
        <v>316</v>
      </c>
      <c r="D97" s="10"/>
      <c r="E97" s="10"/>
      <c r="F97" s="10"/>
      <c r="G97" s="10"/>
      <c r="H97" s="10"/>
      <c r="I97" s="10"/>
      <c r="J97" s="10"/>
      <c r="K97" s="10"/>
      <c r="L97" s="10"/>
      <c r="M97" s="10" t="s">
        <v>2</v>
      </c>
      <c r="N97" s="10"/>
      <c r="O97" s="10"/>
      <c r="P97" s="10" t="s">
        <v>317</v>
      </c>
      <c r="Q97" s="12"/>
      <c r="R97" s="13"/>
      <c r="S97" s="43"/>
      <c r="T97" s="18"/>
      <c r="U97" s="10"/>
      <c r="V97" s="15"/>
      <c r="W97" s="17"/>
      <c r="X97" s="43"/>
      <c r="Y97" s="113" t="s">
        <v>356</v>
      </c>
    </row>
    <row r="98" spans="1:28" ht="14.25" thickTop="1" thickBot="1" x14ac:dyDescent="0.25">
      <c r="A98" s="126" t="str">
        <f>Plan!B13</f>
        <v>Stratejik Amaç 3. Burdur’a Katma Değer Yaratmak.</v>
      </c>
      <c r="B98" s="32"/>
      <c r="C98" s="33" t="str">
        <f>Plan!B14</f>
        <v>Hedef 3.1. Süt sektörünün geliştirilmesi sağlanacaktır.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AA98" s="51">
        <f>SUM(Q99:Q114)</f>
        <v>0</v>
      </c>
      <c r="AB98" s="51">
        <f>SUM(R99:R114)</f>
        <v>0</v>
      </c>
    </row>
    <row r="99" spans="1:28" ht="27" thickTop="1" thickBot="1" x14ac:dyDescent="0.25">
      <c r="A99" s="127"/>
      <c r="B99" s="32" t="s">
        <v>129</v>
      </c>
      <c r="C99" s="34" t="s">
        <v>251</v>
      </c>
      <c r="D99" s="34"/>
      <c r="E99" s="34"/>
      <c r="F99" s="34"/>
      <c r="G99" s="34"/>
      <c r="H99" s="34"/>
      <c r="I99" s="34"/>
      <c r="J99" s="34"/>
      <c r="K99" s="34"/>
      <c r="L99" s="34" t="s">
        <v>2</v>
      </c>
      <c r="M99" s="34"/>
      <c r="N99" s="34"/>
      <c r="O99" s="34"/>
      <c r="P99" s="11" t="s">
        <v>273</v>
      </c>
      <c r="Q99" s="11"/>
      <c r="R99" s="28"/>
      <c r="S99" s="43" t="str">
        <f t="shared" ref="S99:S114" si="27">IF(Q99="","",R99/Q99*100)</f>
        <v/>
      </c>
      <c r="T99" s="11"/>
      <c r="U99" s="11"/>
      <c r="V99" s="11"/>
      <c r="W99" s="28"/>
      <c r="X99" s="43" t="str">
        <f t="shared" ref="X99:X114" si="28">IF(V99="","",W99/V99*100)</f>
        <v/>
      </c>
      <c r="Y99" s="110" t="s">
        <v>333</v>
      </c>
      <c r="Z99" s="24"/>
      <c r="AA99" s="50"/>
      <c r="AB99" s="50"/>
    </row>
    <row r="100" spans="1:28" ht="27" thickTop="1" thickBot="1" x14ac:dyDescent="0.25">
      <c r="A100" s="127"/>
      <c r="B100" s="32" t="s">
        <v>130</v>
      </c>
      <c r="C100" s="34" t="s">
        <v>252</v>
      </c>
      <c r="D100" s="34"/>
      <c r="E100" s="34"/>
      <c r="F100" s="34"/>
      <c r="G100" s="34" t="s">
        <v>2</v>
      </c>
      <c r="H100" s="34"/>
      <c r="I100" s="34"/>
      <c r="J100" s="34"/>
      <c r="K100" s="34"/>
      <c r="L100" s="34"/>
      <c r="M100" s="34" t="s">
        <v>258</v>
      </c>
      <c r="N100" s="34"/>
      <c r="O100" s="34"/>
      <c r="P100" s="11" t="s">
        <v>261</v>
      </c>
      <c r="Q100" s="11"/>
      <c r="R100" s="28"/>
      <c r="S100" s="43"/>
      <c r="T100" s="11" t="s">
        <v>282</v>
      </c>
      <c r="U100" s="11"/>
      <c r="V100" s="72">
        <v>1</v>
      </c>
      <c r="W100" s="16">
        <v>1</v>
      </c>
      <c r="X100" s="43">
        <f t="shared" si="28"/>
        <v>100</v>
      </c>
      <c r="Y100" s="11" t="s">
        <v>349</v>
      </c>
      <c r="Z100" s="24"/>
      <c r="AA100" s="50"/>
      <c r="AB100" s="50"/>
    </row>
    <row r="101" spans="1:28" ht="14.25" thickTop="1" thickBot="1" x14ac:dyDescent="0.25">
      <c r="A101" s="127"/>
      <c r="B101" s="32" t="s">
        <v>131</v>
      </c>
      <c r="C101" s="34" t="s">
        <v>258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11"/>
      <c r="Q101" s="11"/>
      <c r="R101" s="28"/>
      <c r="S101" s="43" t="str">
        <f t="shared" si="27"/>
        <v/>
      </c>
      <c r="T101" s="11"/>
      <c r="U101" s="11"/>
      <c r="V101" s="11"/>
      <c r="W101" s="28"/>
      <c r="X101" s="43" t="str">
        <f t="shared" si="28"/>
        <v/>
      </c>
      <c r="Y101" s="11"/>
      <c r="Z101" s="24"/>
      <c r="AA101" s="50"/>
      <c r="AB101" s="50"/>
    </row>
    <row r="102" spans="1:28" ht="14.25" thickTop="1" thickBot="1" x14ac:dyDescent="0.25">
      <c r="A102" s="127"/>
      <c r="B102" s="32" t="s">
        <v>132</v>
      </c>
      <c r="C102" s="34" t="s">
        <v>258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11"/>
      <c r="Q102" s="11"/>
      <c r="R102" s="28"/>
      <c r="S102" s="43" t="str">
        <f t="shared" si="27"/>
        <v/>
      </c>
      <c r="T102" s="11"/>
      <c r="U102" s="11"/>
      <c r="V102" s="11"/>
      <c r="W102" s="28"/>
      <c r="X102" s="43" t="str">
        <f t="shared" si="28"/>
        <v/>
      </c>
      <c r="Y102" s="11"/>
      <c r="Z102" s="24"/>
      <c r="AA102" s="50"/>
      <c r="AB102" s="50"/>
    </row>
    <row r="103" spans="1:28" ht="14.25" thickTop="1" thickBot="1" x14ac:dyDescent="0.25">
      <c r="A103" s="127"/>
      <c r="B103" s="32" t="s">
        <v>133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11"/>
      <c r="Q103" s="11"/>
      <c r="R103" s="28"/>
      <c r="S103" s="43" t="str">
        <f t="shared" si="27"/>
        <v/>
      </c>
      <c r="T103" s="11"/>
      <c r="U103" s="11"/>
      <c r="V103" s="11"/>
      <c r="W103" s="28"/>
      <c r="X103" s="43" t="str">
        <f t="shared" si="28"/>
        <v/>
      </c>
      <c r="Y103" s="11"/>
      <c r="Z103" s="24"/>
      <c r="AA103" s="50"/>
      <c r="AB103" s="50"/>
    </row>
    <row r="104" spans="1:28" ht="14.25" thickTop="1" thickBot="1" x14ac:dyDescent="0.25">
      <c r="A104" s="127"/>
      <c r="B104" s="32" t="s">
        <v>134</v>
      </c>
      <c r="C104" s="34" t="s">
        <v>258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11"/>
      <c r="Q104" s="11"/>
      <c r="R104" s="28"/>
      <c r="S104" s="43" t="str">
        <f t="shared" si="27"/>
        <v/>
      </c>
      <c r="T104" s="11"/>
      <c r="U104" s="11"/>
      <c r="V104" s="11"/>
      <c r="W104" s="28"/>
      <c r="X104" s="43" t="str">
        <f t="shared" si="28"/>
        <v/>
      </c>
      <c r="Y104" s="11"/>
      <c r="Z104" s="24"/>
      <c r="AA104" s="50"/>
      <c r="AB104" s="50"/>
    </row>
    <row r="105" spans="1:28" ht="14.25" thickTop="1" thickBot="1" x14ac:dyDescent="0.25">
      <c r="A105" s="127"/>
      <c r="B105" s="32" t="s">
        <v>135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11"/>
      <c r="Q105" s="11"/>
      <c r="R105" s="28"/>
      <c r="S105" s="43" t="str">
        <f t="shared" si="27"/>
        <v/>
      </c>
      <c r="T105" s="11"/>
      <c r="U105" s="11"/>
      <c r="V105" s="11"/>
      <c r="W105" s="28"/>
      <c r="X105" s="43" t="str">
        <f t="shared" si="28"/>
        <v/>
      </c>
      <c r="Y105" s="11"/>
      <c r="Z105" s="24"/>
      <c r="AA105" s="50"/>
      <c r="AB105" s="50"/>
    </row>
    <row r="106" spans="1:28" ht="14.25" thickTop="1" thickBot="1" x14ac:dyDescent="0.25">
      <c r="A106" s="127"/>
      <c r="B106" s="32" t="s">
        <v>136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11"/>
      <c r="Q106" s="11"/>
      <c r="R106" s="28"/>
      <c r="S106" s="43" t="str">
        <f t="shared" si="27"/>
        <v/>
      </c>
      <c r="T106" s="11"/>
      <c r="U106" s="11"/>
      <c r="V106" s="11"/>
      <c r="W106" s="28"/>
      <c r="X106" s="43" t="str">
        <f t="shared" si="28"/>
        <v/>
      </c>
      <c r="Y106" s="11"/>
      <c r="Z106" s="24"/>
      <c r="AA106" s="50"/>
      <c r="AB106" s="50"/>
    </row>
    <row r="107" spans="1:28" ht="14.25" thickTop="1" thickBot="1" x14ac:dyDescent="0.25">
      <c r="A107" s="127"/>
      <c r="B107" s="32" t="s">
        <v>137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11"/>
      <c r="Q107" s="11"/>
      <c r="R107" s="28"/>
      <c r="S107" s="43" t="str">
        <f t="shared" si="27"/>
        <v/>
      </c>
      <c r="T107" s="11"/>
      <c r="U107" s="11"/>
      <c r="V107" s="11"/>
      <c r="W107" s="28"/>
      <c r="X107" s="43" t="str">
        <f t="shared" si="28"/>
        <v/>
      </c>
      <c r="Y107" s="11"/>
      <c r="Z107" s="24"/>
      <c r="AA107" s="50"/>
      <c r="AB107" s="50"/>
    </row>
    <row r="108" spans="1:28" ht="14.25" thickTop="1" thickBot="1" x14ac:dyDescent="0.25">
      <c r="A108" s="127"/>
      <c r="B108" s="32" t="s">
        <v>138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11"/>
      <c r="Q108" s="11"/>
      <c r="R108" s="28"/>
      <c r="S108" s="43" t="str">
        <f t="shared" si="27"/>
        <v/>
      </c>
      <c r="T108" s="11"/>
      <c r="U108" s="11"/>
      <c r="V108" s="11"/>
      <c r="W108" s="28"/>
      <c r="X108" s="43" t="str">
        <f t="shared" si="28"/>
        <v/>
      </c>
      <c r="Y108" s="11"/>
      <c r="Z108" s="24"/>
      <c r="AA108" s="50"/>
      <c r="AB108" s="50"/>
    </row>
    <row r="109" spans="1:28" ht="14.25" thickTop="1" thickBot="1" x14ac:dyDescent="0.25">
      <c r="A109" s="127"/>
      <c r="B109" s="32" t="s">
        <v>139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11"/>
      <c r="Q109" s="11"/>
      <c r="R109" s="28"/>
      <c r="S109" s="43" t="str">
        <f t="shared" si="27"/>
        <v/>
      </c>
      <c r="T109" s="11"/>
      <c r="U109" s="11"/>
      <c r="V109" s="11"/>
      <c r="W109" s="28"/>
      <c r="X109" s="43" t="str">
        <f t="shared" si="28"/>
        <v/>
      </c>
      <c r="Y109" s="11"/>
      <c r="Z109" s="24"/>
      <c r="AA109" s="50"/>
      <c r="AB109" s="50"/>
    </row>
    <row r="110" spans="1:28" ht="14.25" thickTop="1" thickBot="1" x14ac:dyDescent="0.25">
      <c r="A110" s="127"/>
      <c r="B110" s="32" t="s">
        <v>140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  <c r="Q110" s="11"/>
      <c r="R110" s="28"/>
      <c r="S110" s="43" t="str">
        <f t="shared" si="27"/>
        <v/>
      </c>
      <c r="T110" s="11"/>
      <c r="U110" s="11"/>
      <c r="V110" s="11"/>
      <c r="W110" s="28"/>
      <c r="X110" s="43" t="str">
        <f t="shared" si="28"/>
        <v/>
      </c>
      <c r="Y110" s="11"/>
      <c r="Z110" s="24"/>
      <c r="AA110" s="50"/>
      <c r="AB110" s="50"/>
    </row>
    <row r="111" spans="1:28" ht="14.25" thickTop="1" thickBot="1" x14ac:dyDescent="0.25">
      <c r="A111" s="127"/>
      <c r="B111" s="32" t="s">
        <v>147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11"/>
      <c r="Q111" s="11"/>
      <c r="R111" s="28"/>
      <c r="S111" s="43" t="str">
        <f t="shared" si="27"/>
        <v/>
      </c>
      <c r="T111" s="11"/>
      <c r="U111" s="11"/>
      <c r="V111" s="11"/>
      <c r="W111" s="28"/>
      <c r="X111" s="43" t="str">
        <f t="shared" si="28"/>
        <v/>
      </c>
      <c r="Y111" s="11"/>
      <c r="Z111" s="24"/>
      <c r="AA111" s="50"/>
      <c r="AB111" s="50"/>
    </row>
    <row r="112" spans="1:28" ht="14.25" thickTop="1" thickBot="1" x14ac:dyDescent="0.25">
      <c r="A112" s="127"/>
      <c r="B112" s="32" t="s">
        <v>148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11"/>
      <c r="Q112" s="11"/>
      <c r="R112" s="28"/>
      <c r="S112" s="43" t="str">
        <f t="shared" si="27"/>
        <v/>
      </c>
      <c r="T112" s="11"/>
      <c r="U112" s="11"/>
      <c r="V112" s="11"/>
      <c r="W112" s="28"/>
      <c r="X112" s="43" t="str">
        <f t="shared" si="28"/>
        <v/>
      </c>
      <c r="Y112" s="11"/>
      <c r="Z112" s="24"/>
      <c r="AA112" s="50"/>
      <c r="AB112" s="50"/>
    </row>
    <row r="113" spans="1:28" ht="14.25" thickTop="1" thickBot="1" x14ac:dyDescent="0.25">
      <c r="A113" s="127"/>
      <c r="B113" s="32" t="s">
        <v>149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11"/>
      <c r="Q113" s="11"/>
      <c r="R113" s="28"/>
      <c r="S113" s="43" t="str">
        <f t="shared" si="27"/>
        <v/>
      </c>
      <c r="T113" s="11"/>
      <c r="U113" s="11"/>
      <c r="V113" s="11"/>
      <c r="W113" s="28"/>
      <c r="X113" s="43" t="str">
        <f t="shared" si="28"/>
        <v/>
      </c>
      <c r="Y113" s="11"/>
      <c r="Z113" s="24"/>
      <c r="AA113" s="50"/>
      <c r="AB113" s="50"/>
    </row>
    <row r="114" spans="1:28" ht="14.25" thickTop="1" thickBot="1" x14ac:dyDescent="0.25">
      <c r="A114" s="127"/>
      <c r="B114" s="32" t="s">
        <v>150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2"/>
      <c r="R114" s="13"/>
      <c r="S114" s="43" t="str">
        <f t="shared" si="27"/>
        <v/>
      </c>
      <c r="T114" s="18"/>
      <c r="U114" s="10"/>
      <c r="V114" s="15"/>
      <c r="W114" s="17"/>
      <c r="X114" s="43" t="str">
        <f t="shared" si="28"/>
        <v/>
      </c>
      <c r="Y114" s="10"/>
    </row>
    <row r="115" spans="1:28" ht="14.25" thickTop="1" thickBot="1" x14ac:dyDescent="0.25">
      <c r="A115" s="127"/>
      <c r="B115" s="35"/>
      <c r="C115" s="33" t="str">
        <f>Plan!B15</f>
        <v>Hedef 3.2. Burdur’daki İşgücünün nitelikli hale getirilmesi sağlanacaktır.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AA115" s="51">
        <f>SUM(Q116:Q125)</f>
        <v>0</v>
      </c>
      <c r="AB115" s="51">
        <f>SUM(R116:R125)</f>
        <v>0</v>
      </c>
    </row>
    <row r="116" spans="1:28" ht="17.25" thickTop="1" thickBot="1" x14ac:dyDescent="0.25">
      <c r="A116" s="127"/>
      <c r="B116" s="35" t="s">
        <v>77</v>
      </c>
      <c r="C116" s="34" t="s">
        <v>308</v>
      </c>
      <c r="D116" s="34" t="s">
        <v>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10" t="s">
        <v>274</v>
      </c>
      <c r="Q116" s="12"/>
      <c r="R116" s="13"/>
      <c r="S116" s="43" t="str">
        <f t="shared" ref="S116:S125" si="29">IF(Q116="","",R116/Q116*100)</f>
        <v/>
      </c>
      <c r="T116" s="18"/>
      <c r="U116" s="10"/>
      <c r="V116" s="72">
        <v>1</v>
      </c>
      <c r="W116" s="16">
        <v>1</v>
      </c>
      <c r="X116" s="43">
        <f t="shared" ref="X116" si="30">IF(V116="","",W116/V116*100)</f>
        <v>100</v>
      </c>
      <c r="Y116" s="107" t="s">
        <v>309</v>
      </c>
    </row>
    <row r="117" spans="1:28" ht="14.25" thickTop="1" thickBot="1" x14ac:dyDescent="0.25">
      <c r="A117" s="127"/>
      <c r="B117" s="35" t="s">
        <v>78</v>
      </c>
      <c r="C117" s="10" t="s">
        <v>258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 t="s">
        <v>258</v>
      </c>
      <c r="O117" s="10" t="s">
        <v>258</v>
      </c>
      <c r="P117" s="10" t="s">
        <v>258</v>
      </c>
      <c r="Q117" s="12"/>
      <c r="R117" s="13"/>
      <c r="S117" s="43" t="str">
        <f t="shared" si="29"/>
        <v/>
      </c>
      <c r="T117" s="18"/>
      <c r="U117" s="10"/>
      <c r="V117" s="15"/>
      <c r="W117" s="17"/>
      <c r="X117" s="43" t="str">
        <f t="shared" ref="X117:X125" si="31">IF(V117="","",W117/V117*100)</f>
        <v/>
      </c>
      <c r="Y117" s="10"/>
    </row>
    <row r="118" spans="1:28" ht="14.25" thickTop="1" thickBot="1" x14ac:dyDescent="0.25">
      <c r="A118" s="127"/>
      <c r="B118" s="35" t="s">
        <v>79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0"/>
      <c r="Q118" s="12"/>
      <c r="R118" s="13"/>
      <c r="S118" s="43" t="str">
        <f t="shared" si="29"/>
        <v/>
      </c>
      <c r="T118" s="18"/>
      <c r="U118" s="10"/>
      <c r="V118" s="15"/>
      <c r="W118" s="17"/>
      <c r="X118" s="43" t="str">
        <f t="shared" si="31"/>
        <v/>
      </c>
      <c r="Y118" s="10"/>
    </row>
    <row r="119" spans="1:28" ht="16.5" thickTop="1" thickBot="1" x14ac:dyDescent="0.25">
      <c r="A119" s="127"/>
      <c r="B119" s="35" t="s">
        <v>80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0"/>
      <c r="Q119" s="36"/>
      <c r="R119" s="13"/>
      <c r="S119" s="43" t="str">
        <f t="shared" si="29"/>
        <v/>
      </c>
      <c r="T119" s="18"/>
      <c r="U119" s="10"/>
      <c r="V119" s="15"/>
      <c r="W119" s="17"/>
      <c r="X119" s="43" t="str">
        <f t="shared" si="31"/>
        <v/>
      </c>
      <c r="Y119" s="10"/>
    </row>
    <row r="120" spans="1:28" ht="16.5" thickTop="1" thickBot="1" x14ac:dyDescent="0.25">
      <c r="A120" s="127"/>
      <c r="B120" s="35" t="s">
        <v>81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0"/>
      <c r="Q120" s="36"/>
      <c r="R120" s="13"/>
      <c r="S120" s="43" t="str">
        <f t="shared" si="29"/>
        <v/>
      </c>
      <c r="T120" s="18"/>
      <c r="U120" s="10"/>
      <c r="V120" s="15"/>
      <c r="W120" s="17"/>
      <c r="X120" s="43" t="str">
        <f t="shared" si="31"/>
        <v/>
      </c>
      <c r="Y120" s="10"/>
    </row>
    <row r="121" spans="1:28" ht="16.5" thickTop="1" thickBot="1" x14ac:dyDescent="0.25">
      <c r="A121" s="127"/>
      <c r="B121" s="35" t="s">
        <v>82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36"/>
      <c r="R121" s="13"/>
      <c r="S121" s="43" t="str">
        <f t="shared" si="29"/>
        <v/>
      </c>
      <c r="T121" s="18"/>
      <c r="U121" s="10"/>
      <c r="V121" s="15"/>
      <c r="W121" s="17"/>
      <c r="X121" s="43" t="str">
        <f t="shared" si="31"/>
        <v/>
      </c>
      <c r="Y121" s="10"/>
    </row>
    <row r="122" spans="1:28" ht="16.5" thickTop="1" thickBot="1" x14ac:dyDescent="0.25">
      <c r="A122" s="127"/>
      <c r="B122" s="35" t="s">
        <v>83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0"/>
      <c r="Q122" s="36"/>
      <c r="R122" s="13"/>
      <c r="S122" s="43" t="str">
        <f t="shared" si="29"/>
        <v/>
      </c>
      <c r="T122" s="18"/>
      <c r="U122" s="10"/>
      <c r="V122" s="15"/>
      <c r="W122" s="17"/>
      <c r="X122" s="43" t="str">
        <f t="shared" si="31"/>
        <v/>
      </c>
      <c r="Y122" s="10"/>
    </row>
    <row r="123" spans="1:28" ht="16.5" thickTop="1" thickBot="1" x14ac:dyDescent="0.25">
      <c r="A123" s="127"/>
      <c r="B123" s="35" t="s">
        <v>84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0"/>
      <c r="Q123" s="36"/>
      <c r="R123" s="13"/>
      <c r="S123" s="43" t="str">
        <f t="shared" si="29"/>
        <v/>
      </c>
      <c r="T123" s="18"/>
      <c r="U123" s="10"/>
      <c r="V123" s="15"/>
      <c r="W123" s="17"/>
      <c r="X123" s="43" t="str">
        <f t="shared" si="31"/>
        <v/>
      </c>
      <c r="Y123" s="10"/>
    </row>
    <row r="124" spans="1:28" ht="16.5" thickTop="1" thickBot="1" x14ac:dyDescent="0.25">
      <c r="A124" s="127"/>
      <c r="B124" s="35" t="s">
        <v>85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0"/>
      <c r="Q124" s="36"/>
      <c r="R124" s="13"/>
      <c r="S124" s="43" t="str">
        <f t="shared" si="29"/>
        <v/>
      </c>
      <c r="T124" s="18"/>
      <c r="U124" s="10"/>
      <c r="V124" s="15"/>
      <c r="W124" s="17"/>
      <c r="X124" s="43" t="str">
        <f t="shared" si="31"/>
        <v/>
      </c>
      <c r="Y124" s="10"/>
    </row>
    <row r="125" spans="1:28" ht="14.25" thickTop="1" thickBot="1" x14ac:dyDescent="0.25">
      <c r="A125" s="127"/>
      <c r="B125" s="35" t="s">
        <v>86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0"/>
      <c r="Q125" s="12"/>
      <c r="R125" s="13"/>
      <c r="S125" s="43" t="str">
        <f t="shared" si="29"/>
        <v/>
      </c>
      <c r="T125" s="18"/>
      <c r="U125" s="10"/>
      <c r="V125" s="15"/>
      <c r="W125" s="17"/>
      <c r="X125" s="43" t="str">
        <f t="shared" si="31"/>
        <v/>
      </c>
      <c r="Y125" s="10"/>
    </row>
    <row r="126" spans="1:28" ht="14.25" thickTop="1" thickBot="1" x14ac:dyDescent="0.25">
      <c r="A126" s="127"/>
      <c r="B126" s="35"/>
      <c r="C126" s="33" t="str">
        <f>Plan!B16</f>
        <v>Hedef 3.3. Burdur’da ortaklık kültürünün geliştirilmesi sağlanacaktır.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AA126" s="51">
        <f>SUM(Q127:Q136)</f>
        <v>0</v>
      </c>
      <c r="AB126" s="51">
        <f>SUM(R127:R136)</f>
        <v>0</v>
      </c>
    </row>
    <row r="127" spans="1:28" ht="27" thickTop="1" thickBot="1" x14ac:dyDescent="0.25">
      <c r="A127" s="127"/>
      <c r="B127" s="35" t="s">
        <v>87</v>
      </c>
      <c r="C127" s="34" t="s">
        <v>294</v>
      </c>
      <c r="D127" s="34"/>
      <c r="E127" s="34"/>
      <c r="F127" s="34"/>
      <c r="G127" s="34" t="s">
        <v>2</v>
      </c>
      <c r="H127" s="34"/>
      <c r="I127" s="34"/>
      <c r="J127" s="34"/>
      <c r="K127" s="34"/>
      <c r="L127" s="34"/>
      <c r="M127" s="34"/>
      <c r="N127" s="34"/>
      <c r="O127" s="34"/>
      <c r="P127" s="10" t="s">
        <v>263</v>
      </c>
      <c r="Q127" s="12"/>
      <c r="R127" s="13"/>
      <c r="S127" s="43" t="str">
        <f t="shared" ref="S127" si="32">IF(Q127="","",R127/Q127*100)</f>
        <v/>
      </c>
      <c r="T127" s="18"/>
      <c r="U127" s="10"/>
      <c r="V127" s="15"/>
      <c r="W127" s="17"/>
      <c r="X127" s="43" t="str">
        <f t="shared" ref="X127:X136" si="33">IF(V127="","",W127/V127*100)</f>
        <v/>
      </c>
      <c r="Y127" s="17" t="s">
        <v>322</v>
      </c>
    </row>
    <row r="128" spans="1:28" ht="27" thickTop="1" thickBot="1" x14ac:dyDescent="0.25">
      <c r="A128" s="127"/>
      <c r="B128" s="35" t="s">
        <v>88</v>
      </c>
      <c r="C128" s="26" t="s">
        <v>298</v>
      </c>
      <c r="D128" s="26"/>
      <c r="E128" s="26"/>
      <c r="F128" s="26"/>
      <c r="G128" s="26" t="s">
        <v>258</v>
      </c>
      <c r="H128" s="26"/>
      <c r="I128" s="26"/>
      <c r="J128" s="26"/>
      <c r="K128" s="26"/>
      <c r="L128" s="26"/>
      <c r="M128" s="26" t="s">
        <v>2</v>
      </c>
      <c r="N128" s="26"/>
      <c r="O128" s="26"/>
      <c r="P128" s="10" t="s">
        <v>263</v>
      </c>
      <c r="Q128" s="12"/>
      <c r="R128" s="13"/>
      <c r="S128" s="43"/>
      <c r="T128" s="18" t="s">
        <v>282</v>
      </c>
      <c r="U128" s="10"/>
      <c r="V128" s="15"/>
      <c r="W128" s="17"/>
      <c r="X128" s="43" t="str">
        <f t="shared" si="33"/>
        <v/>
      </c>
      <c r="Y128" s="10"/>
    </row>
    <row r="129" spans="1:28" ht="14.25" thickTop="1" thickBot="1" x14ac:dyDescent="0.25">
      <c r="A129" s="127"/>
      <c r="B129" s="35" t="s">
        <v>89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10"/>
      <c r="Q129" s="12"/>
      <c r="R129" s="13"/>
      <c r="S129" s="43" t="str">
        <f t="shared" ref="S129:S136" si="34">IF(Q129="","",R129/Q129*100)</f>
        <v/>
      </c>
      <c r="T129" s="18"/>
      <c r="U129" s="10"/>
      <c r="V129" s="15"/>
      <c r="W129" s="17"/>
      <c r="X129" s="43" t="str">
        <f t="shared" si="33"/>
        <v/>
      </c>
      <c r="Y129" s="10"/>
    </row>
    <row r="130" spans="1:28" ht="14.25" thickTop="1" thickBot="1" x14ac:dyDescent="0.25">
      <c r="A130" s="127"/>
      <c r="B130" s="35" t="s">
        <v>90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10"/>
      <c r="Q130" s="12"/>
      <c r="R130" s="13"/>
      <c r="S130" s="43" t="str">
        <f t="shared" si="34"/>
        <v/>
      </c>
      <c r="T130" s="18"/>
      <c r="U130" s="10"/>
      <c r="V130" s="15"/>
      <c r="W130" s="17"/>
      <c r="X130" s="43" t="str">
        <f t="shared" si="33"/>
        <v/>
      </c>
      <c r="Y130" s="10"/>
    </row>
    <row r="131" spans="1:28" ht="14.25" thickTop="1" thickBot="1" x14ac:dyDescent="0.25">
      <c r="A131" s="127"/>
      <c r="B131" s="35" t="s">
        <v>91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10" t="s">
        <v>258</v>
      </c>
      <c r="Q131" s="12"/>
      <c r="R131" s="13"/>
      <c r="S131" s="43" t="str">
        <f t="shared" si="34"/>
        <v/>
      </c>
      <c r="T131" s="18"/>
      <c r="U131" s="10"/>
      <c r="V131" s="15"/>
      <c r="W131" s="17"/>
      <c r="X131" s="43" t="str">
        <f t="shared" si="33"/>
        <v/>
      </c>
      <c r="Y131" s="10"/>
    </row>
    <row r="132" spans="1:28" ht="14.25" thickTop="1" thickBot="1" x14ac:dyDescent="0.25">
      <c r="A132" s="127"/>
      <c r="B132" s="35" t="s">
        <v>92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10"/>
      <c r="Q132" s="12"/>
      <c r="R132" s="13"/>
      <c r="S132" s="43" t="str">
        <f t="shared" si="34"/>
        <v/>
      </c>
      <c r="T132" s="18"/>
      <c r="U132" s="10"/>
      <c r="V132" s="15"/>
      <c r="W132" s="17"/>
      <c r="X132" s="43" t="str">
        <f t="shared" si="33"/>
        <v/>
      </c>
      <c r="Y132" s="10"/>
    </row>
    <row r="133" spans="1:28" ht="14.25" thickTop="1" thickBot="1" x14ac:dyDescent="0.25">
      <c r="A133" s="127"/>
      <c r="B133" s="35" t="s">
        <v>93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10"/>
      <c r="Q133" s="12"/>
      <c r="R133" s="13"/>
      <c r="S133" s="43" t="str">
        <f t="shared" si="34"/>
        <v/>
      </c>
      <c r="T133" s="18"/>
      <c r="U133" s="10"/>
      <c r="V133" s="15"/>
      <c r="W133" s="17"/>
      <c r="X133" s="43" t="str">
        <f t="shared" si="33"/>
        <v/>
      </c>
      <c r="Y133" s="10"/>
    </row>
    <row r="134" spans="1:28" ht="14.25" thickTop="1" thickBot="1" x14ac:dyDescent="0.25">
      <c r="A134" s="127"/>
      <c r="B134" s="35" t="s">
        <v>94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10"/>
      <c r="Q134" s="12"/>
      <c r="R134" s="13"/>
      <c r="S134" s="43" t="str">
        <f t="shared" si="34"/>
        <v/>
      </c>
      <c r="T134" s="18"/>
      <c r="U134" s="10"/>
      <c r="V134" s="15"/>
      <c r="W134" s="17"/>
      <c r="X134" s="43" t="str">
        <f t="shared" si="33"/>
        <v/>
      </c>
      <c r="Y134" s="10"/>
    </row>
    <row r="135" spans="1:28" ht="14.25" thickTop="1" thickBot="1" x14ac:dyDescent="0.25">
      <c r="A135" s="127"/>
      <c r="B135" s="35" t="s">
        <v>95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10"/>
      <c r="Q135" s="12"/>
      <c r="R135" s="13"/>
      <c r="S135" s="43" t="str">
        <f t="shared" si="34"/>
        <v/>
      </c>
      <c r="T135" s="18"/>
      <c r="U135" s="10"/>
      <c r="V135" s="15"/>
      <c r="W135" s="17"/>
      <c r="X135" s="43" t="str">
        <f t="shared" si="33"/>
        <v/>
      </c>
      <c r="Y135" s="10"/>
    </row>
    <row r="136" spans="1:28" ht="14.25" thickTop="1" thickBot="1" x14ac:dyDescent="0.25">
      <c r="A136" s="127"/>
      <c r="B136" s="35" t="s">
        <v>96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0"/>
      <c r="Q136" s="12"/>
      <c r="R136" s="13"/>
      <c r="S136" s="43" t="str">
        <f t="shared" si="34"/>
        <v/>
      </c>
      <c r="T136" s="18"/>
      <c r="U136" s="10"/>
      <c r="V136" s="15"/>
      <c r="W136" s="17"/>
      <c r="X136" s="43" t="str">
        <f t="shared" si="33"/>
        <v/>
      </c>
      <c r="Y136" s="10"/>
    </row>
    <row r="137" spans="1:28" ht="14.25" thickTop="1" thickBot="1" x14ac:dyDescent="0.25">
      <c r="A137" s="127"/>
      <c r="B137" s="35"/>
      <c r="C137" s="33" t="str">
        <f>Plan!B17</f>
        <v>Hedef 3.4. Burdur’un ihracat kapasitesi artırılacaktır.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AA137" s="51">
        <f>SUM(Q138:Q147)</f>
        <v>0</v>
      </c>
      <c r="AB137" s="51">
        <f>SUM(R138:R147)</f>
        <v>0</v>
      </c>
    </row>
    <row r="138" spans="1:28" ht="90.75" thickTop="1" thickBot="1" x14ac:dyDescent="0.25">
      <c r="A138" s="127"/>
      <c r="B138" s="35" t="s">
        <v>97</v>
      </c>
      <c r="C138" s="34" t="s">
        <v>253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 t="s">
        <v>2</v>
      </c>
      <c r="N138" s="34" t="s">
        <v>258</v>
      </c>
      <c r="O138" s="34"/>
      <c r="P138" s="10" t="s">
        <v>262</v>
      </c>
      <c r="Q138" s="12"/>
      <c r="R138" s="13"/>
      <c r="S138" s="43"/>
      <c r="T138" s="18" t="s">
        <v>283</v>
      </c>
      <c r="U138" s="10"/>
      <c r="V138" s="15"/>
      <c r="W138" s="17"/>
      <c r="X138" s="43" t="str">
        <f t="shared" ref="X138:X147" si="35">IF(V138="","",W138/V138*100)</f>
        <v/>
      </c>
      <c r="Y138" s="17" t="s">
        <v>342</v>
      </c>
    </row>
    <row r="139" spans="1:28" ht="52.5" thickTop="1" thickBot="1" x14ac:dyDescent="0.25">
      <c r="A139" s="127"/>
      <c r="B139" s="35" t="s">
        <v>98</v>
      </c>
      <c r="C139" s="26" t="s">
        <v>254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 t="s">
        <v>2</v>
      </c>
      <c r="O139" s="26"/>
      <c r="P139" s="10" t="s">
        <v>262</v>
      </c>
      <c r="Q139" s="12"/>
      <c r="R139" s="13"/>
      <c r="S139" s="43"/>
      <c r="T139" s="18" t="s">
        <v>284</v>
      </c>
      <c r="U139" s="10"/>
      <c r="V139" s="72">
        <v>1</v>
      </c>
      <c r="W139" s="16">
        <v>1</v>
      </c>
      <c r="X139" s="43">
        <v>100</v>
      </c>
      <c r="Y139" s="17" t="s">
        <v>319</v>
      </c>
    </row>
    <row r="140" spans="1:28" ht="14.25" thickTop="1" thickBot="1" x14ac:dyDescent="0.25">
      <c r="A140" s="127"/>
      <c r="B140" s="35" t="s">
        <v>99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10"/>
      <c r="Q140" s="12"/>
      <c r="R140" s="13"/>
      <c r="S140" s="43" t="str">
        <f t="shared" ref="S140:S147" si="36">IF(Q140="","",R140/Q140*100)</f>
        <v/>
      </c>
      <c r="T140" s="18"/>
      <c r="U140" s="10"/>
      <c r="V140" s="15"/>
      <c r="W140" s="17"/>
      <c r="X140" s="43" t="str">
        <f t="shared" si="35"/>
        <v/>
      </c>
      <c r="Y140" s="10"/>
    </row>
    <row r="141" spans="1:28" ht="14.25" thickTop="1" thickBot="1" x14ac:dyDescent="0.25">
      <c r="A141" s="127"/>
      <c r="B141" s="35" t="s">
        <v>100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10"/>
      <c r="Q141" s="12"/>
      <c r="R141" s="13"/>
      <c r="S141" s="43" t="str">
        <f t="shared" si="36"/>
        <v/>
      </c>
      <c r="T141" s="18"/>
      <c r="U141" s="10"/>
      <c r="V141" s="15"/>
      <c r="W141" s="17"/>
      <c r="X141" s="43" t="str">
        <f t="shared" si="35"/>
        <v/>
      </c>
      <c r="Y141" s="10"/>
    </row>
    <row r="142" spans="1:28" ht="14.25" thickTop="1" thickBot="1" x14ac:dyDescent="0.25">
      <c r="A142" s="127"/>
      <c r="B142" s="35" t="s">
        <v>101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2"/>
      <c r="R142" s="13"/>
      <c r="S142" s="43" t="str">
        <f t="shared" si="36"/>
        <v/>
      </c>
      <c r="T142" s="18"/>
      <c r="U142" s="10"/>
      <c r="V142" s="15"/>
      <c r="W142" s="17"/>
      <c r="X142" s="43" t="str">
        <f t="shared" si="35"/>
        <v/>
      </c>
      <c r="Y142" s="10"/>
    </row>
    <row r="143" spans="1:28" ht="14.25" thickTop="1" thickBot="1" x14ac:dyDescent="0.25">
      <c r="A143" s="127"/>
      <c r="B143" s="35" t="s">
        <v>102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10"/>
      <c r="Q143" s="12"/>
      <c r="R143" s="13"/>
      <c r="S143" s="43" t="str">
        <f t="shared" si="36"/>
        <v/>
      </c>
      <c r="T143" s="18"/>
      <c r="U143" s="10"/>
      <c r="V143" s="15"/>
      <c r="W143" s="17"/>
      <c r="X143" s="43" t="str">
        <f t="shared" si="35"/>
        <v/>
      </c>
      <c r="Y143" s="10"/>
    </row>
    <row r="144" spans="1:28" ht="14.25" thickTop="1" thickBot="1" x14ac:dyDescent="0.25">
      <c r="A144" s="127"/>
      <c r="B144" s="35" t="s">
        <v>103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10"/>
      <c r="Q144" s="12"/>
      <c r="R144" s="13"/>
      <c r="S144" s="43" t="str">
        <f t="shared" si="36"/>
        <v/>
      </c>
      <c r="T144" s="18"/>
      <c r="U144" s="10"/>
      <c r="V144" s="15"/>
      <c r="W144" s="17"/>
      <c r="X144" s="43" t="str">
        <f t="shared" si="35"/>
        <v/>
      </c>
      <c r="Y144" s="10"/>
    </row>
    <row r="145" spans="1:28" ht="14.25" thickTop="1" thickBot="1" x14ac:dyDescent="0.25">
      <c r="A145" s="127"/>
      <c r="B145" s="35" t="s">
        <v>104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10"/>
      <c r="Q145" s="12"/>
      <c r="R145" s="13"/>
      <c r="S145" s="43" t="str">
        <f t="shared" si="36"/>
        <v/>
      </c>
      <c r="T145" s="18"/>
      <c r="U145" s="10"/>
      <c r="V145" s="15"/>
      <c r="W145" s="17"/>
      <c r="X145" s="43" t="str">
        <f t="shared" si="35"/>
        <v/>
      </c>
      <c r="Y145" s="10"/>
    </row>
    <row r="146" spans="1:28" ht="14.25" thickTop="1" thickBot="1" x14ac:dyDescent="0.25">
      <c r="A146" s="127"/>
      <c r="B146" s="35" t="s">
        <v>105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2"/>
      <c r="R146" s="13"/>
      <c r="S146" s="43" t="str">
        <f t="shared" si="36"/>
        <v/>
      </c>
      <c r="T146" s="18"/>
      <c r="U146" s="10"/>
      <c r="V146" s="15"/>
      <c r="W146" s="17"/>
      <c r="X146" s="43" t="str">
        <f t="shared" si="35"/>
        <v/>
      </c>
      <c r="Y146" s="10"/>
    </row>
    <row r="147" spans="1:28" ht="14.25" thickTop="1" thickBot="1" x14ac:dyDescent="0.25">
      <c r="A147" s="127"/>
      <c r="B147" s="35" t="s">
        <v>106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2"/>
      <c r="R147" s="13"/>
      <c r="S147" s="43" t="str">
        <f t="shared" si="36"/>
        <v/>
      </c>
      <c r="T147" s="18"/>
      <c r="U147" s="10"/>
      <c r="V147" s="15"/>
      <c r="W147" s="17"/>
      <c r="X147" s="43" t="str">
        <f t="shared" si="35"/>
        <v/>
      </c>
      <c r="Y147" s="10"/>
    </row>
    <row r="148" spans="1:28" ht="14.25" thickTop="1" thickBot="1" x14ac:dyDescent="0.25">
      <c r="A148" s="127"/>
      <c r="B148" s="35"/>
      <c r="C148" s="33" t="str">
        <f>Plan!B18</f>
        <v>Hedef 3.5. Burdur’un tanıtımı daha etkili biçimde yapılması sağlanacaktır.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AA148" s="51">
        <f>SUM(Q149:Q158)</f>
        <v>0</v>
      </c>
      <c r="AB148" s="51">
        <f>SUM(R149:R158)</f>
        <v>0</v>
      </c>
    </row>
    <row r="149" spans="1:28" ht="27" thickTop="1" thickBot="1" x14ac:dyDescent="0.25">
      <c r="A149" s="127"/>
      <c r="B149" s="35" t="s">
        <v>107</v>
      </c>
      <c r="C149" s="34" t="s">
        <v>255</v>
      </c>
      <c r="D149" s="34"/>
      <c r="E149" s="34"/>
      <c r="F149" s="34"/>
      <c r="G149" s="34"/>
      <c r="H149" s="34"/>
      <c r="I149" s="34"/>
      <c r="J149" s="34"/>
      <c r="K149" s="34"/>
      <c r="L149" s="34" t="s">
        <v>2</v>
      </c>
      <c r="M149" s="34"/>
      <c r="N149" s="34"/>
      <c r="O149" s="34"/>
      <c r="P149" s="10" t="s">
        <v>264</v>
      </c>
      <c r="Q149" s="12"/>
      <c r="R149" s="13"/>
      <c r="S149" s="43"/>
      <c r="T149" s="18" t="s">
        <v>285</v>
      </c>
      <c r="U149" s="10"/>
      <c r="V149" s="72">
        <v>1</v>
      </c>
      <c r="W149" s="16">
        <v>1</v>
      </c>
      <c r="X149" s="43">
        <f t="shared" ref="X149:X158" si="37">IF(V149="","",W149/V149*100)</f>
        <v>100</v>
      </c>
      <c r="Y149" s="17" t="s">
        <v>328</v>
      </c>
    </row>
    <row r="150" spans="1:28" ht="27" thickTop="1" thickBot="1" x14ac:dyDescent="0.25">
      <c r="A150" s="127"/>
      <c r="B150" s="35" t="s">
        <v>108</v>
      </c>
      <c r="C150" s="10" t="s">
        <v>256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 t="s">
        <v>2</v>
      </c>
      <c r="P150" s="10" t="s">
        <v>260</v>
      </c>
      <c r="Q150" s="12"/>
      <c r="R150" s="13"/>
      <c r="S150" s="43"/>
      <c r="T150" s="18"/>
      <c r="U150" s="10"/>
      <c r="V150" s="15"/>
      <c r="W150" s="17"/>
      <c r="X150" s="43" t="str">
        <f t="shared" si="37"/>
        <v/>
      </c>
      <c r="Y150" s="17" t="s">
        <v>350</v>
      </c>
    </row>
    <row r="151" spans="1:28" ht="52.5" thickTop="1" thickBot="1" x14ac:dyDescent="0.25">
      <c r="A151" s="127"/>
      <c r="B151" s="35" t="s">
        <v>109</v>
      </c>
      <c r="C151" s="10" t="s">
        <v>295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 t="s">
        <v>2</v>
      </c>
      <c r="O151" s="10"/>
      <c r="P151" s="10" t="s">
        <v>260</v>
      </c>
      <c r="Q151" s="12"/>
      <c r="R151" s="13"/>
      <c r="S151" s="43"/>
      <c r="T151" s="18" t="s">
        <v>283</v>
      </c>
      <c r="U151" s="10"/>
      <c r="V151" s="15"/>
      <c r="W151" s="17"/>
      <c r="X151" s="43" t="str">
        <f t="shared" si="37"/>
        <v/>
      </c>
      <c r="Y151" s="17" t="s">
        <v>346</v>
      </c>
    </row>
    <row r="152" spans="1:28" ht="14.25" thickTop="1" thickBot="1" x14ac:dyDescent="0.25">
      <c r="A152" s="127"/>
      <c r="B152" s="35" t="s">
        <v>110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2"/>
      <c r="R152" s="13"/>
      <c r="S152" s="43" t="str">
        <f t="shared" ref="S152:S158" si="38">IF(Q152="","",R152/Q152*100)</f>
        <v/>
      </c>
      <c r="T152" s="18"/>
      <c r="U152" s="10"/>
      <c r="V152" s="15"/>
      <c r="W152" s="17"/>
      <c r="X152" s="43" t="str">
        <f t="shared" si="37"/>
        <v/>
      </c>
      <c r="Y152" s="10"/>
    </row>
    <row r="153" spans="1:28" ht="14.25" thickTop="1" thickBot="1" x14ac:dyDescent="0.25">
      <c r="A153" s="127"/>
      <c r="B153" s="35" t="s">
        <v>111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2"/>
      <c r="R153" s="13"/>
      <c r="S153" s="43" t="str">
        <f t="shared" si="38"/>
        <v/>
      </c>
      <c r="T153" s="18"/>
      <c r="U153" s="10"/>
      <c r="V153" s="15"/>
      <c r="W153" s="17"/>
      <c r="X153" s="43" t="str">
        <f t="shared" si="37"/>
        <v/>
      </c>
      <c r="Y153" s="10"/>
    </row>
    <row r="154" spans="1:28" ht="14.25" thickTop="1" thickBot="1" x14ac:dyDescent="0.25">
      <c r="A154" s="127"/>
      <c r="B154" s="35" t="s">
        <v>112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2"/>
      <c r="R154" s="13"/>
      <c r="S154" s="43" t="str">
        <f t="shared" si="38"/>
        <v/>
      </c>
      <c r="T154" s="18"/>
      <c r="U154" s="10"/>
      <c r="V154" s="15"/>
      <c r="W154" s="17"/>
      <c r="X154" s="43" t="str">
        <f t="shared" si="37"/>
        <v/>
      </c>
      <c r="Y154" s="10"/>
    </row>
    <row r="155" spans="1:28" ht="14.25" thickTop="1" thickBot="1" x14ac:dyDescent="0.25">
      <c r="A155" s="127"/>
      <c r="B155" s="35" t="s">
        <v>113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2"/>
      <c r="R155" s="13"/>
      <c r="S155" s="43" t="str">
        <f t="shared" si="38"/>
        <v/>
      </c>
      <c r="T155" s="18"/>
      <c r="U155" s="10"/>
      <c r="V155" s="15"/>
      <c r="W155" s="17"/>
      <c r="X155" s="43" t="str">
        <f t="shared" si="37"/>
        <v/>
      </c>
      <c r="Y155" s="10"/>
    </row>
    <row r="156" spans="1:28" ht="14.25" thickTop="1" thickBot="1" x14ac:dyDescent="0.25">
      <c r="A156" s="127"/>
      <c r="B156" s="35" t="s">
        <v>114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2"/>
      <c r="R156" s="13"/>
      <c r="S156" s="43" t="str">
        <f t="shared" si="38"/>
        <v/>
      </c>
      <c r="T156" s="18"/>
      <c r="U156" s="10"/>
      <c r="V156" s="15"/>
      <c r="W156" s="17"/>
      <c r="X156" s="43" t="str">
        <f t="shared" si="37"/>
        <v/>
      </c>
      <c r="Y156" s="10"/>
    </row>
    <row r="157" spans="1:28" ht="14.25" thickTop="1" thickBot="1" x14ac:dyDescent="0.25">
      <c r="A157" s="127"/>
      <c r="B157" s="35" t="s">
        <v>115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2"/>
      <c r="R157" s="13"/>
      <c r="S157" s="43" t="str">
        <f t="shared" si="38"/>
        <v/>
      </c>
      <c r="T157" s="18"/>
      <c r="U157" s="10"/>
      <c r="V157" s="15"/>
      <c r="W157" s="17"/>
      <c r="X157" s="43" t="str">
        <f t="shared" si="37"/>
        <v/>
      </c>
      <c r="Y157" s="10"/>
    </row>
    <row r="158" spans="1:28" ht="14.25" thickTop="1" thickBot="1" x14ac:dyDescent="0.25">
      <c r="A158" s="127"/>
      <c r="B158" s="35" t="s">
        <v>116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10"/>
      <c r="Q158" s="12"/>
      <c r="R158" s="13"/>
      <c r="S158" s="43" t="str">
        <f t="shared" si="38"/>
        <v/>
      </c>
      <c r="T158" s="18"/>
      <c r="U158" s="10"/>
      <c r="V158" s="15"/>
      <c r="W158" s="17"/>
      <c r="X158" s="43" t="str">
        <f t="shared" si="37"/>
        <v/>
      </c>
      <c r="Y158" s="10"/>
    </row>
    <row r="159" spans="1:28" ht="14.25" hidden="1" thickTop="1" thickBot="1" x14ac:dyDescent="0.25">
      <c r="A159" s="127"/>
      <c r="B159" s="35"/>
      <c r="C159" s="33">
        <f>Plan!B19</f>
        <v>0</v>
      </c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124"/>
      <c r="Q159" s="124"/>
      <c r="R159" s="124"/>
      <c r="S159" s="124"/>
      <c r="T159" s="124"/>
      <c r="U159" s="124"/>
      <c r="V159" s="124"/>
      <c r="W159" s="124"/>
      <c r="X159" s="124"/>
      <c r="Y159" s="125"/>
      <c r="AA159" s="51">
        <f>SUM(Q160:Q169)</f>
        <v>0</v>
      </c>
      <c r="AB159" s="51">
        <f>SUM(R160:R169)</f>
        <v>0</v>
      </c>
    </row>
    <row r="160" spans="1:28" ht="14.25" hidden="1" thickTop="1" thickBot="1" x14ac:dyDescent="0.25">
      <c r="A160" s="127"/>
      <c r="B160" s="35" t="s">
        <v>117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10"/>
      <c r="Q160" s="12"/>
      <c r="R160" s="13"/>
      <c r="S160" s="43" t="str">
        <f t="shared" ref="S160:S169" si="39">IF(Q160="","",R160/Q160*100)</f>
        <v/>
      </c>
      <c r="T160" s="18"/>
      <c r="U160" s="10"/>
      <c r="V160" s="15"/>
      <c r="W160" s="17"/>
      <c r="X160" s="43" t="str">
        <f t="shared" ref="X160:X169" si="40">IF(V160="","",W160/V160*100)</f>
        <v/>
      </c>
      <c r="Y160" s="10"/>
    </row>
    <row r="161" spans="1:28" ht="14.25" hidden="1" thickTop="1" thickBot="1" x14ac:dyDescent="0.25">
      <c r="A161" s="127"/>
      <c r="B161" s="35" t="s">
        <v>118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10"/>
      <c r="Q161" s="12"/>
      <c r="R161" s="13"/>
      <c r="S161" s="43" t="str">
        <f t="shared" si="39"/>
        <v/>
      </c>
      <c r="T161" s="18"/>
      <c r="U161" s="10"/>
      <c r="V161" s="15"/>
      <c r="W161" s="17"/>
      <c r="X161" s="43" t="str">
        <f t="shared" si="40"/>
        <v/>
      </c>
      <c r="Y161" s="10"/>
    </row>
    <row r="162" spans="1:28" ht="14.25" hidden="1" thickTop="1" thickBot="1" x14ac:dyDescent="0.25">
      <c r="A162" s="127"/>
      <c r="B162" s="35" t="s">
        <v>119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10"/>
      <c r="Q162" s="12"/>
      <c r="R162" s="13"/>
      <c r="S162" s="43" t="str">
        <f t="shared" si="39"/>
        <v/>
      </c>
      <c r="T162" s="18"/>
      <c r="U162" s="10"/>
      <c r="V162" s="15"/>
      <c r="W162" s="17"/>
      <c r="X162" s="43" t="str">
        <f t="shared" si="40"/>
        <v/>
      </c>
      <c r="Y162" s="10"/>
    </row>
    <row r="163" spans="1:28" ht="14.25" hidden="1" thickTop="1" thickBot="1" x14ac:dyDescent="0.25">
      <c r="A163" s="127"/>
      <c r="B163" s="35" t="s">
        <v>120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10"/>
      <c r="Q163" s="12"/>
      <c r="R163" s="13"/>
      <c r="S163" s="43" t="str">
        <f t="shared" si="39"/>
        <v/>
      </c>
      <c r="T163" s="18"/>
      <c r="U163" s="10"/>
      <c r="V163" s="15"/>
      <c r="W163" s="17"/>
      <c r="X163" s="43" t="str">
        <f t="shared" si="40"/>
        <v/>
      </c>
      <c r="Y163" s="10"/>
    </row>
    <row r="164" spans="1:28" ht="14.25" hidden="1" thickTop="1" thickBot="1" x14ac:dyDescent="0.25">
      <c r="A164" s="127"/>
      <c r="B164" s="35" t="s">
        <v>121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10"/>
      <c r="Q164" s="12"/>
      <c r="R164" s="13"/>
      <c r="S164" s="43" t="str">
        <f t="shared" si="39"/>
        <v/>
      </c>
      <c r="T164" s="18"/>
      <c r="U164" s="10"/>
      <c r="V164" s="15"/>
      <c r="W164" s="17"/>
      <c r="X164" s="43" t="str">
        <f t="shared" si="40"/>
        <v/>
      </c>
      <c r="Y164" s="10"/>
    </row>
    <row r="165" spans="1:28" ht="14.25" hidden="1" thickTop="1" thickBot="1" x14ac:dyDescent="0.25">
      <c r="A165" s="127"/>
      <c r="B165" s="35" t="s">
        <v>122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2"/>
      <c r="R165" s="13"/>
      <c r="S165" s="43" t="str">
        <f t="shared" si="39"/>
        <v/>
      </c>
      <c r="T165" s="18"/>
      <c r="U165" s="10"/>
      <c r="V165" s="15"/>
      <c r="W165" s="17"/>
      <c r="X165" s="43" t="str">
        <f t="shared" si="40"/>
        <v/>
      </c>
      <c r="Y165" s="10"/>
    </row>
    <row r="166" spans="1:28" ht="14.25" hidden="1" thickTop="1" thickBot="1" x14ac:dyDescent="0.25">
      <c r="A166" s="127"/>
      <c r="B166" s="35" t="s">
        <v>123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0"/>
      <c r="Q166" s="12"/>
      <c r="R166" s="13"/>
      <c r="S166" s="43" t="str">
        <f t="shared" si="39"/>
        <v/>
      </c>
      <c r="T166" s="18"/>
      <c r="U166" s="10"/>
      <c r="V166" s="15"/>
      <c r="W166" s="17"/>
      <c r="X166" s="43" t="str">
        <f t="shared" si="40"/>
        <v/>
      </c>
      <c r="Y166" s="10"/>
    </row>
    <row r="167" spans="1:28" ht="14.25" hidden="1" thickTop="1" thickBot="1" x14ac:dyDescent="0.25">
      <c r="A167" s="127"/>
      <c r="B167" s="35" t="s">
        <v>124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0"/>
      <c r="Q167" s="12"/>
      <c r="R167" s="13"/>
      <c r="S167" s="43" t="str">
        <f t="shared" si="39"/>
        <v/>
      </c>
      <c r="T167" s="18"/>
      <c r="U167" s="10"/>
      <c r="V167" s="15"/>
      <c r="W167" s="17"/>
      <c r="X167" s="43" t="str">
        <f t="shared" si="40"/>
        <v/>
      </c>
      <c r="Y167" s="10"/>
    </row>
    <row r="168" spans="1:28" ht="14.25" hidden="1" thickTop="1" thickBot="1" x14ac:dyDescent="0.25">
      <c r="A168" s="127"/>
      <c r="B168" s="35" t="s">
        <v>125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0"/>
      <c r="Q168" s="12"/>
      <c r="R168" s="13"/>
      <c r="S168" s="43" t="str">
        <f t="shared" si="39"/>
        <v/>
      </c>
      <c r="T168" s="18"/>
      <c r="U168" s="10"/>
      <c r="V168" s="15"/>
      <c r="W168" s="17"/>
      <c r="X168" s="43" t="str">
        <f t="shared" si="40"/>
        <v/>
      </c>
      <c r="Y168" s="10"/>
    </row>
    <row r="169" spans="1:28" ht="14.25" hidden="1" thickTop="1" thickBot="1" x14ac:dyDescent="0.25">
      <c r="A169" s="127"/>
      <c r="B169" s="35" t="s">
        <v>126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0"/>
      <c r="Q169" s="12"/>
      <c r="R169" s="13"/>
      <c r="S169" s="43" t="str">
        <f t="shared" si="39"/>
        <v/>
      </c>
      <c r="T169" s="18"/>
      <c r="U169" s="10"/>
      <c r="V169" s="15"/>
      <c r="W169" s="17"/>
      <c r="X169" s="43" t="str">
        <f t="shared" si="40"/>
        <v/>
      </c>
      <c r="Y169" s="10"/>
    </row>
    <row r="170" spans="1:28" ht="14.25" hidden="1" thickTop="1" thickBot="1" x14ac:dyDescent="0.25">
      <c r="A170" s="127"/>
      <c r="B170" s="35"/>
      <c r="C170" s="33">
        <f>Plan!B20</f>
        <v>0</v>
      </c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124"/>
      <c r="Q170" s="124"/>
      <c r="R170" s="124"/>
      <c r="S170" s="124"/>
      <c r="T170" s="124"/>
      <c r="U170" s="124"/>
      <c r="V170" s="124"/>
      <c r="W170" s="124"/>
      <c r="X170" s="124"/>
      <c r="Y170" s="125"/>
      <c r="AA170" s="51">
        <f>SUM(Q171:Q180)</f>
        <v>0</v>
      </c>
      <c r="AB170" s="51">
        <f>SUM(R171:R180)</f>
        <v>0</v>
      </c>
    </row>
    <row r="171" spans="1:28" ht="14.25" hidden="1" thickTop="1" thickBot="1" x14ac:dyDescent="0.25">
      <c r="A171" s="127"/>
      <c r="B171" s="35" t="s">
        <v>161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10"/>
      <c r="Q171" s="12"/>
      <c r="R171" s="13"/>
      <c r="S171" s="43" t="str">
        <f t="shared" ref="S171:S180" si="41">IF(Q171="","",R171/Q171*100)</f>
        <v/>
      </c>
      <c r="T171" s="18"/>
      <c r="U171" s="10"/>
      <c r="V171" s="15"/>
      <c r="W171" s="17"/>
      <c r="X171" s="43" t="str">
        <f t="shared" ref="X171:X180" si="42">IF(V171="","",W171/V171*100)</f>
        <v/>
      </c>
      <c r="Y171" s="10"/>
    </row>
    <row r="172" spans="1:28" ht="14.25" hidden="1" thickTop="1" thickBot="1" x14ac:dyDescent="0.25">
      <c r="A172" s="127"/>
      <c r="B172" s="35" t="s">
        <v>162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10"/>
      <c r="Q172" s="12"/>
      <c r="R172" s="13"/>
      <c r="S172" s="43" t="str">
        <f t="shared" si="41"/>
        <v/>
      </c>
      <c r="T172" s="18"/>
      <c r="U172" s="10"/>
      <c r="V172" s="15"/>
      <c r="W172" s="17"/>
      <c r="X172" s="43" t="str">
        <f t="shared" si="42"/>
        <v/>
      </c>
      <c r="Y172" s="10"/>
    </row>
    <row r="173" spans="1:28" ht="14.25" hidden="1" thickTop="1" thickBot="1" x14ac:dyDescent="0.25">
      <c r="A173" s="127"/>
      <c r="B173" s="35" t="s">
        <v>163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10"/>
      <c r="Q173" s="12"/>
      <c r="R173" s="13"/>
      <c r="S173" s="43" t="str">
        <f t="shared" si="41"/>
        <v/>
      </c>
      <c r="T173" s="18"/>
      <c r="U173" s="10"/>
      <c r="V173" s="15"/>
      <c r="W173" s="17"/>
      <c r="X173" s="43" t="str">
        <f t="shared" si="42"/>
        <v/>
      </c>
      <c r="Y173" s="10"/>
    </row>
    <row r="174" spans="1:28" ht="14.25" hidden="1" thickTop="1" thickBot="1" x14ac:dyDescent="0.25">
      <c r="A174" s="127"/>
      <c r="B174" s="35" t="s">
        <v>164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10"/>
      <c r="Q174" s="12"/>
      <c r="R174" s="13"/>
      <c r="S174" s="43" t="str">
        <f t="shared" si="41"/>
        <v/>
      </c>
      <c r="T174" s="18"/>
      <c r="U174" s="10"/>
      <c r="V174" s="15"/>
      <c r="W174" s="17"/>
      <c r="X174" s="43" t="str">
        <f t="shared" si="42"/>
        <v/>
      </c>
      <c r="Y174" s="10"/>
    </row>
    <row r="175" spans="1:28" ht="14.25" hidden="1" thickTop="1" thickBot="1" x14ac:dyDescent="0.25">
      <c r="A175" s="127"/>
      <c r="B175" s="35" t="s">
        <v>165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10"/>
      <c r="Q175" s="12"/>
      <c r="R175" s="13"/>
      <c r="S175" s="43" t="str">
        <f t="shared" si="41"/>
        <v/>
      </c>
      <c r="T175" s="18"/>
      <c r="U175" s="10"/>
      <c r="V175" s="15"/>
      <c r="W175" s="17"/>
      <c r="X175" s="43" t="str">
        <f t="shared" si="42"/>
        <v/>
      </c>
      <c r="Y175" s="10"/>
    </row>
    <row r="176" spans="1:28" ht="14.25" hidden="1" thickTop="1" thickBot="1" x14ac:dyDescent="0.25">
      <c r="A176" s="127"/>
      <c r="B176" s="35" t="s">
        <v>166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2"/>
      <c r="R176" s="13"/>
      <c r="S176" s="43" t="str">
        <f t="shared" si="41"/>
        <v/>
      </c>
      <c r="T176" s="18"/>
      <c r="U176" s="10"/>
      <c r="V176" s="15"/>
      <c r="W176" s="17"/>
      <c r="X176" s="43" t="str">
        <f t="shared" si="42"/>
        <v/>
      </c>
      <c r="Y176" s="10"/>
    </row>
    <row r="177" spans="1:28" ht="14.25" hidden="1" thickTop="1" thickBot="1" x14ac:dyDescent="0.25">
      <c r="A177" s="127"/>
      <c r="B177" s="35" t="s">
        <v>167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0"/>
      <c r="Q177" s="12"/>
      <c r="R177" s="13"/>
      <c r="S177" s="43" t="str">
        <f t="shared" si="41"/>
        <v/>
      </c>
      <c r="T177" s="18"/>
      <c r="U177" s="10"/>
      <c r="V177" s="15"/>
      <c r="W177" s="17"/>
      <c r="X177" s="43" t="str">
        <f t="shared" si="42"/>
        <v/>
      </c>
      <c r="Y177" s="10"/>
    </row>
    <row r="178" spans="1:28" ht="14.25" hidden="1" thickTop="1" thickBot="1" x14ac:dyDescent="0.25">
      <c r="A178" s="127"/>
      <c r="B178" s="35" t="s">
        <v>168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0"/>
      <c r="Q178" s="12"/>
      <c r="R178" s="13"/>
      <c r="S178" s="43" t="str">
        <f t="shared" si="41"/>
        <v/>
      </c>
      <c r="T178" s="18"/>
      <c r="U178" s="10"/>
      <c r="V178" s="15"/>
      <c r="W178" s="17"/>
      <c r="X178" s="43" t="str">
        <f t="shared" si="42"/>
        <v/>
      </c>
      <c r="Y178" s="10"/>
    </row>
    <row r="179" spans="1:28" ht="14.25" hidden="1" thickTop="1" thickBot="1" x14ac:dyDescent="0.25">
      <c r="A179" s="127"/>
      <c r="B179" s="35" t="s">
        <v>169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0"/>
      <c r="Q179" s="12"/>
      <c r="R179" s="13"/>
      <c r="S179" s="43" t="str">
        <f t="shared" si="41"/>
        <v/>
      </c>
      <c r="T179" s="18"/>
      <c r="U179" s="10"/>
      <c r="V179" s="15"/>
      <c r="W179" s="17"/>
      <c r="X179" s="43" t="str">
        <f t="shared" si="42"/>
        <v/>
      </c>
      <c r="Y179" s="10"/>
    </row>
    <row r="180" spans="1:28" ht="14.25" hidden="1" thickTop="1" thickBot="1" x14ac:dyDescent="0.25">
      <c r="A180" s="127"/>
      <c r="B180" s="35" t="s">
        <v>170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0"/>
      <c r="Q180" s="12"/>
      <c r="R180" s="13"/>
      <c r="S180" s="43" t="str">
        <f t="shared" si="41"/>
        <v/>
      </c>
      <c r="T180" s="18"/>
      <c r="U180" s="10"/>
      <c r="V180" s="15"/>
      <c r="W180" s="17"/>
      <c r="X180" s="43" t="str">
        <f t="shared" si="42"/>
        <v/>
      </c>
      <c r="Y180" s="10"/>
    </row>
    <row r="181" spans="1:28" ht="14.25" thickTop="1" thickBot="1" x14ac:dyDescent="0.25"/>
    <row r="182" spans="1:28" ht="14.25" thickTop="1" thickBot="1" x14ac:dyDescent="0.25">
      <c r="Q182" s="27"/>
      <c r="R182" s="76"/>
      <c r="S182" s="27"/>
      <c r="AA182" s="52">
        <f>SUM(AA2:AA181)</f>
        <v>0</v>
      </c>
      <c r="AB182" s="52">
        <f>SUM(AB2:AB181)</f>
        <v>0</v>
      </c>
    </row>
    <row r="183" spans="1:28" ht="13.5" thickTop="1" x14ac:dyDescent="0.2">
      <c r="Q183" s="27"/>
      <c r="R183" s="76"/>
      <c r="S183" s="27"/>
    </row>
    <row r="186" spans="1:28" x14ac:dyDescent="0.2">
      <c r="B186" s="41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7"/>
      <c r="S186" s="7"/>
      <c r="T186" s="7"/>
      <c r="U186" s="7"/>
      <c r="V186" s="42"/>
      <c r="W186" s="77"/>
      <c r="X186" s="7"/>
      <c r="Y186" s="7"/>
      <c r="AA186" s="48"/>
      <c r="AB186" s="48"/>
    </row>
    <row r="187" spans="1:28" x14ac:dyDescent="0.2">
      <c r="B187" s="41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7"/>
      <c r="S187" s="7"/>
      <c r="T187" s="7"/>
      <c r="U187" s="7"/>
      <c r="V187" s="42"/>
      <c r="W187" s="77"/>
      <c r="X187" s="7"/>
      <c r="Y187" s="7"/>
      <c r="AA187" s="48"/>
      <c r="AB187" s="48"/>
    </row>
    <row r="188" spans="1:28" x14ac:dyDescent="0.2">
      <c r="B188" s="41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7"/>
      <c r="S188" s="7"/>
      <c r="T188" s="7"/>
      <c r="U188" s="7"/>
      <c r="V188" s="42"/>
      <c r="W188" s="77"/>
      <c r="X188" s="7"/>
      <c r="Y188" s="7"/>
      <c r="AA188" s="48"/>
      <c r="AB188" s="48"/>
    </row>
    <row r="189" spans="1:28" x14ac:dyDescent="0.2">
      <c r="B189" s="41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7"/>
      <c r="S189" s="7"/>
      <c r="T189" s="7"/>
      <c r="U189" s="7"/>
      <c r="V189" s="42"/>
      <c r="W189" s="77"/>
      <c r="X189" s="7"/>
      <c r="Y189" s="7"/>
      <c r="AA189" s="48"/>
      <c r="AB189" s="48"/>
    </row>
    <row r="190" spans="1:28" x14ac:dyDescent="0.2">
      <c r="B190" s="41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7"/>
      <c r="S190" s="7"/>
      <c r="T190" s="7"/>
      <c r="U190" s="7"/>
      <c r="V190" s="42"/>
      <c r="W190" s="77"/>
      <c r="X190" s="7"/>
      <c r="Y190" s="7"/>
      <c r="AA190" s="48"/>
      <c r="AB190" s="48"/>
    </row>
    <row r="191" spans="1:28" x14ac:dyDescent="0.2">
      <c r="B191" s="41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7"/>
      <c r="S191" s="7"/>
      <c r="T191" s="7"/>
      <c r="U191" s="7"/>
      <c r="V191" s="42"/>
      <c r="W191" s="77"/>
      <c r="X191" s="7"/>
      <c r="Y191" s="7"/>
      <c r="AA191" s="48"/>
      <c r="AB191" s="48"/>
    </row>
    <row r="192" spans="1:28" x14ac:dyDescent="0.2">
      <c r="B192" s="41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7"/>
      <c r="S192" s="7"/>
      <c r="T192" s="7"/>
      <c r="U192" s="7"/>
      <c r="V192" s="42"/>
      <c r="W192" s="77"/>
      <c r="X192" s="7"/>
      <c r="Y192" s="7"/>
      <c r="AA192" s="48"/>
      <c r="AB192" s="48"/>
    </row>
    <row r="193" spans="2:28" x14ac:dyDescent="0.2">
      <c r="B193" s="41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7"/>
      <c r="S193" s="7"/>
      <c r="T193" s="7"/>
      <c r="U193" s="7"/>
      <c r="V193" s="42"/>
      <c r="W193" s="77"/>
      <c r="X193" s="7"/>
      <c r="Y193" s="7"/>
      <c r="AA193" s="48"/>
      <c r="AB193" s="48"/>
    </row>
  </sheetData>
  <mergeCells count="18">
    <mergeCell ref="P115:Y115"/>
    <mergeCell ref="P126:Y126"/>
    <mergeCell ref="P170:Y170"/>
    <mergeCell ref="A98:A180"/>
    <mergeCell ref="A2:A67"/>
    <mergeCell ref="A68:A96"/>
    <mergeCell ref="P90:Y90"/>
    <mergeCell ref="P14:Y14"/>
    <mergeCell ref="P68:Y68"/>
    <mergeCell ref="P79:Y79"/>
    <mergeCell ref="P24:Y24"/>
    <mergeCell ref="P57:Y57"/>
    <mergeCell ref="P98:Y98"/>
    <mergeCell ref="P137:Y137"/>
    <mergeCell ref="P148:Y148"/>
    <mergeCell ref="P159:Y159"/>
    <mergeCell ref="P35:Y35"/>
    <mergeCell ref="P46:Y46"/>
  </mergeCells>
  <hyperlinks>
    <hyperlink ref="Y39" r:id="rId1" xr:uid="{00000000-0004-0000-0200-000000000000}"/>
    <hyperlink ref="Y62" r:id="rId2" xr:uid="{00000000-0004-0000-0200-000001000000}"/>
    <hyperlink ref="Y48" r:id="rId3" xr:uid="{00000000-0004-0000-0200-000002000000}"/>
    <hyperlink ref="Y116" r:id="rId4" xr:uid="{00000000-0004-0000-0200-000003000000}"/>
  </hyperlinks>
  <pageMargins left="0.7" right="0.7" top="0.75" bottom="0.75" header="0.3" footer="0.3"/>
  <pageSetup paperSize="9" scale="52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Kapak</vt:lpstr>
      <vt:lpstr>Plan</vt:lpstr>
      <vt:lpstr>2019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Gfx</cp:lastModifiedBy>
  <cp:lastPrinted>2021-08-19T13:51:35Z</cp:lastPrinted>
  <dcterms:created xsi:type="dcterms:W3CDTF">2016-07-07T22:25:25Z</dcterms:created>
  <dcterms:modified xsi:type="dcterms:W3CDTF">2021-08-19T13:56:30Z</dcterms:modified>
</cp:coreProperties>
</file>